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260" windowHeight="8580" activeTab="4"/>
  </bookViews>
  <sheets>
    <sheet name="PW" sheetId="1" r:id="rId1"/>
    <sheet name="PW+Capital" sheetId="2" r:id="rId2"/>
    <sheet name="Rate of Return" sheetId="3" r:id="rId3"/>
    <sheet name="Working Capital" sheetId="4" r:id="rId4"/>
    <sheet name="Depreciation" sheetId="5" r:id="rId5"/>
  </sheets>
  <definedNames/>
  <calcPr fullCalcOnLoad="1"/>
</workbook>
</file>

<file path=xl/sharedStrings.xml><?xml version="1.0" encoding="utf-8"?>
<sst xmlns="http://schemas.openxmlformats.org/spreadsheetml/2006/main" count="95" uniqueCount="38">
  <si>
    <t>Year</t>
  </si>
  <si>
    <t>Discount rate</t>
  </si>
  <si>
    <t>Annual cash flow, MM$</t>
  </si>
  <si>
    <t>Cumulative cash flow, MM$</t>
  </si>
  <si>
    <t>PW12 Factor</t>
  </si>
  <si>
    <t>Present worth (annual)</t>
  </si>
  <si>
    <t>Cumulative PW, MM$</t>
  </si>
  <si>
    <t>Cash flow, MM$</t>
  </si>
  <si>
    <t>PW12</t>
  </si>
  <si>
    <t>Capital cost, MM$</t>
  </si>
  <si>
    <t>Net cash flow, MM$</t>
  </si>
  <si>
    <t>PW12 factor</t>
  </si>
  <si>
    <t>Depreciation</t>
  </si>
  <si>
    <t>Capital Spending</t>
  </si>
  <si>
    <t>Present Worth</t>
  </si>
  <si>
    <t>Income tax rate</t>
  </si>
  <si>
    <t>Depreciable basis, MM$</t>
  </si>
  <si>
    <t>Before taxes revenues, MM$</t>
  </si>
  <si>
    <t>Depreciation rate, %</t>
  </si>
  <si>
    <t>Depreciation, MM$</t>
  </si>
  <si>
    <t>Before taxes income, MM$</t>
  </si>
  <si>
    <t>Income taxes</t>
  </si>
  <si>
    <t>After taxes revenues</t>
  </si>
  <si>
    <t>Working Capital</t>
  </si>
  <si>
    <t>Working capital, % of revenues</t>
  </si>
  <si>
    <t>Depreciable basis</t>
  </si>
  <si>
    <t>Income taxes, MM$</t>
  </si>
  <si>
    <t>After taxes revenues, MM$</t>
  </si>
  <si>
    <t>Total working capital, MM$</t>
  </si>
  <si>
    <t>New working capital, MM$</t>
  </si>
  <si>
    <t>Working capital recovery, MM$</t>
  </si>
  <si>
    <t>AT operating cash, MM$</t>
  </si>
  <si>
    <t>AT cash flow, MM$</t>
  </si>
  <si>
    <t>PW (annual)</t>
  </si>
  <si>
    <t>Before taxes income,MM$</t>
  </si>
  <si>
    <t>PW factor</t>
  </si>
  <si>
    <t>PW12, MM$</t>
  </si>
  <si>
    <t>ATROR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</si>
</sst>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17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B10" sqref="B10"/>
    </sheetView>
  </sheetViews>
  <sheetFormatPr defaultColWidth="9.140625" defaultRowHeight="12.75"/>
  <cols>
    <col min="1" max="1" width="24.421875" style="0" customWidth="1"/>
  </cols>
  <sheetData>
    <row r="1" ht="12.75">
      <c r="A1" t="s">
        <v>14</v>
      </c>
    </row>
    <row r="3" spans="1:2" ht="12.75">
      <c r="A3" t="s">
        <v>1</v>
      </c>
      <c r="B3" s="1">
        <v>0.12</v>
      </c>
    </row>
    <row r="5" spans="1:16" ht="12.75">
      <c r="A5" t="s">
        <v>0</v>
      </c>
      <c r="B5">
        <v>1</v>
      </c>
      <c r="C5">
        <f>B5+1</f>
        <v>2</v>
      </c>
      <c r="D5">
        <f aca="true" t="shared" si="0" ref="D5:P5">C5+1</f>
        <v>3</v>
      </c>
      <c r="E5">
        <f t="shared" si="0"/>
        <v>4</v>
      </c>
      <c r="F5">
        <f t="shared" si="0"/>
        <v>5</v>
      </c>
      <c r="G5">
        <f t="shared" si="0"/>
        <v>6</v>
      </c>
      <c r="H5">
        <f t="shared" si="0"/>
        <v>7</v>
      </c>
      <c r="I5">
        <f t="shared" si="0"/>
        <v>8</v>
      </c>
      <c r="J5">
        <f t="shared" si="0"/>
        <v>9</v>
      </c>
      <c r="K5">
        <f t="shared" si="0"/>
        <v>10</v>
      </c>
      <c r="L5">
        <f t="shared" si="0"/>
        <v>11</v>
      </c>
      <c r="M5">
        <f>L5+1</f>
        <v>12</v>
      </c>
      <c r="N5">
        <f t="shared" si="0"/>
        <v>13</v>
      </c>
      <c r="O5">
        <f t="shared" si="0"/>
        <v>14</v>
      </c>
      <c r="P5">
        <f t="shared" si="0"/>
        <v>15</v>
      </c>
    </row>
    <row r="6" spans="1:2" ht="12.75">
      <c r="A6" t="s">
        <v>9</v>
      </c>
      <c r="B6" s="2">
        <v>0</v>
      </c>
    </row>
    <row r="7" spans="1:16" ht="12.75">
      <c r="A7" t="s">
        <v>2</v>
      </c>
      <c r="B7" s="2">
        <v>1</v>
      </c>
      <c r="C7" s="2">
        <f>$B7</f>
        <v>1</v>
      </c>
      <c r="D7" s="2">
        <f aca="true" t="shared" si="1" ref="D7:P7">$B7</f>
        <v>1</v>
      </c>
      <c r="E7" s="2">
        <f t="shared" si="1"/>
        <v>1</v>
      </c>
      <c r="F7" s="2">
        <f t="shared" si="1"/>
        <v>1</v>
      </c>
      <c r="G7" s="2">
        <f t="shared" si="1"/>
        <v>1</v>
      </c>
      <c r="H7" s="2">
        <f t="shared" si="1"/>
        <v>1</v>
      </c>
      <c r="I7" s="2">
        <f t="shared" si="1"/>
        <v>1</v>
      </c>
      <c r="J7" s="2">
        <f t="shared" si="1"/>
        <v>1</v>
      </c>
      <c r="K7" s="2">
        <f t="shared" si="1"/>
        <v>1</v>
      </c>
      <c r="L7" s="2">
        <f t="shared" si="1"/>
        <v>1</v>
      </c>
      <c r="M7" s="2">
        <f t="shared" si="1"/>
        <v>1</v>
      </c>
      <c r="N7" s="2">
        <f t="shared" si="1"/>
        <v>1</v>
      </c>
      <c r="O7" s="2">
        <f t="shared" si="1"/>
        <v>1</v>
      </c>
      <c r="P7" s="2">
        <f t="shared" si="1"/>
        <v>1</v>
      </c>
    </row>
    <row r="8" spans="1:16" ht="12.75">
      <c r="A8" t="s">
        <v>10</v>
      </c>
      <c r="B8" s="2">
        <f>B6+B7</f>
        <v>1</v>
      </c>
      <c r="C8" s="2">
        <f aca="true" t="shared" si="2" ref="C8:P8">C6+C7</f>
        <v>1</v>
      </c>
      <c r="D8" s="2">
        <f t="shared" si="2"/>
        <v>1</v>
      </c>
      <c r="E8" s="2">
        <f t="shared" si="2"/>
        <v>1</v>
      </c>
      <c r="F8" s="2">
        <f t="shared" si="2"/>
        <v>1</v>
      </c>
      <c r="G8" s="2">
        <f t="shared" si="2"/>
        <v>1</v>
      </c>
      <c r="H8" s="2">
        <f t="shared" si="2"/>
        <v>1</v>
      </c>
      <c r="I8" s="2">
        <f t="shared" si="2"/>
        <v>1</v>
      </c>
      <c r="J8" s="2">
        <f t="shared" si="2"/>
        <v>1</v>
      </c>
      <c r="K8" s="2">
        <f t="shared" si="2"/>
        <v>1</v>
      </c>
      <c r="L8" s="2">
        <f t="shared" si="2"/>
        <v>1</v>
      </c>
      <c r="M8" s="2">
        <f t="shared" si="2"/>
        <v>1</v>
      </c>
      <c r="N8" s="2">
        <f t="shared" si="2"/>
        <v>1</v>
      </c>
      <c r="O8" s="2">
        <f t="shared" si="2"/>
        <v>1</v>
      </c>
      <c r="P8" s="2">
        <f t="shared" si="2"/>
        <v>1</v>
      </c>
    </row>
    <row r="9" spans="1:16" ht="12.75">
      <c r="A9" t="s">
        <v>3</v>
      </c>
      <c r="B9" s="2">
        <f>B8</f>
        <v>1</v>
      </c>
      <c r="C9" s="2">
        <f>B9+C8</f>
        <v>2</v>
      </c>
      <c r="D9" s="2">
        <f>C9+D8</f>
        <v>3</v>
      </c>
      <c r="E9" s="2">
        <f>D9+E8</f>
        <v>4</v>
      </c>
      <c r="F9" s="2">
        <f>E9+F8</f>
        <v>5</v>
      </c>
      <c r="G9" s="2">
        <f aca="true" t="shared" si="3" ref="G9:P9">F9+G8</f>
        <v>6</v>
      </c>
      <c r="H9" s="2">
        <f t="shared" si="3"/>
        <v>7</v>
      </c>
      <c r="I9" s="2">
        <f t="shared" si="3"/>
        <v>8</v>
      </c>
      <c r="J9" s="2">
        <f t="shared" si="3"/>
        <v>9</v>
      </c>
      <c r="K9" s="2">
        <f t="shared" si="3"/>
        <v>10</v>
      </c>
      <c r="L9" s="2">
        <f t="shared" si="3"/>
        <v>11</v>
      </c>
      <c r="M9" s="2">
        <f t="shared" si="3"/>
        <v>12</v>
      </c>
      <c r="N9" s="2">
        <f t="shared" si="3"/>
        <v>13</v>
      </c>
      <c r="O9" s="2">
        <f t="shared" si="3"/>
        <v>14</v>
      </c>
      <c r="P9" s="2">
        <f t="shared" si="3"/>
        <v>15</v>
      </c>
    </row>
    <row r="10" spans="1:16" ht="12.75">
      <c r="A10" t="s">
        <v>4</v>
      </c>
      <c r="B10" s="9">
        <f>(1+$B3)^(-B5)</f>
        <v>0.8928571428571428</v>
      </c>
      <c r="C10" s="9">
        <f>(1+$B3)^(-C5)</f>
        <v>0.7971938775510203</v>
      </c>
      <c r="D10" s="9">
        <f>(1+$B3)^(-D5)</f>
        <v>0.7117802478134109</v>
      </c>
      <c r="E10" s="9">
        <f>(1+$B3)^(-E5)</f>
        <v>0.6355180784048312</v>
      </c>
      <c r="F10" s="9">
        <f aca="true" t="shared" si="4" ref="F10:P10">(1+$B3)^(-F5)</f>
        <v>0.5674268557185992</v>
      </c>
      <c r="G10" s="9">
        <f t="shared" si="4"/>
        <v>0.5066311211773207</v>
      </c>
      <c r="H10" s="9">
        <f t="shared" si="4"/>
        <v>0.45234921533689343</v>
      </c>
      <c r="I10" s="9">
        <f t="shared" si="4"/>
        <v>0.4038832279793691</v>
      </c>
      <c r="J10" s="9">
        <f t="shared" si="4"/>
        <v>0.36061002498157957</v>
      </c>
      <c r="K10" s="9">
        <f t="shared" si="4"/>
        <v>0.321973236590696</v>
      </c>
      <c r="L10" s="9">
        <f t="shared" si="4"/>
        <v>0.28747610409883567</v>
      </c>
      <c r="M10" s="9">
        <f t="shared" si="4"/>
        <v>0.25667509294538904</v>
      </c>
      <c r="N10" s="9">
        <f t="shared" si="4"/>
        <v>0.22917419012981158</v>
      </c>
      <c r="O10" s="9">
        <f t="shared" si="4"/>
        <v>0.20461981261590317</v>
      </c>
      <c r="P10" s="9">
        <f t="shared" si="4"/>
        <v>0.18269626126419927</v>
      </c>
    </row>
    <row r="11" spans="1:16" ht="12.75">
      <c r="A11" t="s">
        <v>5</v>
      </c>
      <c r="B11" s="2">
        <f>B8*B10</f>
        <v>0.8928571428571428</v>
      </c>
      <c r="C11" s="2">
        <f aca="true" t="shared" si="5" ref="C11:P11">C8*C10</f>
        <v>0.7971938775510203</v>
      </c>
      <c r="D11" s="2">
        <f t="shared" si="5"/>
        <v>0.7117802478134109</v>
      </c>
      <c r="E11" s="2">
        <f t="shared" si="5"/>
        <v>0.6355180784048312</v>
      </c>
      <c r="F11" s="2">
        <f t="shared" si="5"/>
        <v>0.5674268557185992</v>
      </c>
      <c r="G11" s="2">
        <f t="shared" si="5"/>
        <v>0.5066311211773207</v>
      </c>
      <c r="H11" s="2">
        <f t="shared" si="5"/>
        <v>0.45234921533689343</v>
      </c>
      <c r="I11" s="2">
        <f t="shared" si="5"/>
        <v>0.4038832279793691</v>
      </c>
      <c r="J11" s="2">
        <f t="shared" si="5"/>
        <v>0.36061002498157957</v>
      </c>
      <c r="K11" s="2">
        <f t="shared" si="5"/>
        <v>0.321973236590696</v>
      </c>
      <c r="L11" s="2">
        <f t="shared" si="5"/>
        <v>0.28747610409883567</v>
      </c>
      <c r="M11" s="2">
        <f t="shared" si="5"/>
        <v>0.25667509294538904</v>
      </c>
      <c r="N11" s="2">
        <f t="shared" si="5"/>
        <v>0.22917419012981158</v>
      </c>
      <c r="O11" s="2">
        <f t="shared" si="5"/>
        <v>0.20461981261590317</v>
      </c>
      <c r="P11" s="2">
        <f t="shared" si="5"/>
        <v>0.18269626126419927</v>
      </c>
    </row>
    <row r="12" spans="1:16" ht="12.75">
      <c r="A12" t="s">
        <v>6</v>
      </c>
      <c r="B12" s="2">
        <f>SUM($B11:B11)</f>
        <v>0.8928571428571428</v>
      </c>
      <c r="C12" s="2">
        <f>SUM($B11:C11)</f>
        <v>1.6900510204081631</v>
      </c>
      <c r="D12" s="2">
        <f>SUM($B11:D11)</f>
        <v>2.401831268221574</v>
      </c>
      <c r="E12" s="2">
        <f>SUM($B11:E11)</f>
        <v>3.037349346626405</v>
      </c>
      <c r="F12" s="2">
        <f>SUM($B11:F11)</f>
        <v>3.6047762023450045</v>
      </c>
      <c r="G12" s="2">
        <f>SUM($B11:G11)</f>
        <v>4.111407323522325</v>
      </c>
      <c r="H12" s="2">
        <f>SUM($B11:H11)</f>
        <v>4.563756538859218</v>
      </c>
      <c r="I12" s="2">
        <f>SUM($B11:I11)</f>
        <v>4.967639766838587</v>
      </c>
      <c r="J12" s="2">
        <f>SUM($B11:J11)</f>
        <v>5.328249791820167</v>
      </c>
      <c r="K12" s="2">
        <f>SUM($B11:K11)</f>
        <v>5.650223028410863</v>
      </c>
      <c r="L12" s="2">
        <f>SUM($B11:L11)</f>
        <v>5.9376991325096995</v>
      </c>
      <c r="M12" s="2">
        <f>SUM($B11:M11)</f>
        <v>6.194374225455088</v>
      </c>
      <c r="N12" s="2">
        <f>SUM($B11:N11)</f>
        <v>6.4235484155849</v>
      </c>
      <c r="O12" s="2">
        <f>SUM($B11:O11)</f>
        <v>6.628168228200804</v>
      </c>
      <c r="P12" s="2">
        <f>SUM($B11:P11)</f>
        <v>6.810864489465003</v>
      </c>
    </row>
    <row r="14" spans="1:2" ht="12.75">
      <c r="A14" t="s">
        <v>7</v>
      </c>
      <c r="B14" s="2">
        <f>SUM(B8:P8)</f>
        <v>15</v>
      </c>
    </row>
    <row r="15" spans="1:3" ht="12.75">
      <c r="A15" t="s">
        <v>6</v>
      </c>
      <c r="B15" s="2">
        <f>P12</f>
        <v>6.810864489465003</v>
      </c>
      <c r="C15" s="3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C13" sqref="C13"/>
    </sheetView>
  </sheetViews>
  <sheetFormatPr defaultColWidth="9.140625" defaultRowHeight="12.75"/>
  <cols>
    <col min="1" max="1" width="26.140625" style="0" customWidth="1"/>
  </cols>
  <sheetData>
    <row r="1" ht="12.75">
      <c r="A1" t="s">
        <v>13</v>
      </c>
    </row>
    <row r="3" spans="1:2" ht="12.75">
      <c r="A3" t="s">
        <v>1</v>
      </c>
      <c r="B3">
        <v>0.12</v>
      </c>
    </row>
    <row r="6" spans="1:16" ht="12.75">
      <c r="A6" t="s">
        <v>0</v>
      </c>
      <c r="B6">
        <v>1</v>
      </c>
      <c r="C6">
        <f>B6+1</f>
        <v>2</v>
      </c>
      <c r="D6">
        <f aca="true" t="shared" si="0" ref="D6:P6">C6+1</f>
        <v>3</v>
      </c>
      <c r="E6">
        <f t="shared" si="0"/>
        <v>4</v>
      </c>
      <c r="F6">
        <f t="shared" si="0"/>
        <v>5</v>
      </c>
      <c r="G6">
        <f t="shared" si="0"/>
        <v>6</v>
      </c>
      <c r="H6">
        <f t="shared" si="0"/>
        <v>7</v>
      </c>
      <c r="I6">
        <f t="shared" si="0"/>
        <v>8</v>
      </c>
      <c r="J6">
        <f t="shared" si="0"/>
        <v>9</v>
      </c>
      <c r="K6">
        <f t="shared" si="0"/>
        <v>10</v>
      </c>
      <c r="L6">
        <f t="shared" si="0"/>
        <v>11</v>
      </c>
      <c r="M6">
        <f t="shared" si="0"/>
        <v>12</v>
      </c>
      <c r="N6">
        <f t="shared" si="0"/>
        <v>13</v>
      </c>
      <c r="O6">
        <f t="shared" si="0"/>
        <v>14</v>
      </c>
      <c r="P6">
        <f t="shared" si="0"/>
        <v>15</v>
      </c>
    </row>
    <row r="7" spans="1:16" ht="12.75">
      <c r="A7" t="s">
        <v>9</v>
      </c>
      <c r="B7" s="2">
        <v>-3</v>
      </c>
      <c r="C7" s="2">
        <v>0</v>
      </c>
      <c r="D7" s="2">
        <f>C7</f>
        <v>0</v>
      </c>
      <c r="E7" s="2">
        <f aca="true" t="shared" si="1" ref="E7:P7">D7</f>
        <v>0</v>
      </c>
      <c r="F7" s="2">
        <f t="shared" si="1"/>
        <v>0</v>
      </c>
      <c r="G7" s="2">
        <f t="shared" si="1"/>
        <v>0</v>
      </c>
      <c r="H7" s="2">
        <f t="shared" si="1"/>
        <v>0</v>
      </c>
      <c r="I7" s="2">
        <f t="shared" si="1"/>
        <v>0</v>
      </c>
      <c r="J7" s="2">
        <f t="shared" si="1"/>
        <v>0</v>
      </c>
      <c r="K7" s="2">
        <f t="shared" si="1"/>
        <v>0</v>
      </c>
      <c r="L7" s="2">
        <f t="shared" si="1"/>
        <v>0</v>
      </c>
      <c r="M7" s="2">
        <f t="shared" si="1"/>
        <v>0</v>
      </c>
      <c r="N7" s="2">
        <f t="shared" si="1"/>
        <v>0</v>
      </c>
      <c r="O7" s="2">
        <f t="shared" si="1"/>
        <v>0</v>
      </c>
      <c r="P7" s="2">
        <f t="shared" si="1"/>
        <v>0</v>
      </c>
    </row>
    <row r="8" spans="1:16" ht="12.75">
      <c r="A8" t="s">
        <v>2</v>
      </c>
      <c r="B8" s="2">
        <v>1</v>
      </c>
      <c r="C8" s="2">
        <f>B8</f>
        <v>1</v>
      </c>
      <c r="D8" s="2">
        <f aca="true" t="shared" si="2" ref="D8:P8">C8</f>
        <v>1</v>
      </c>
      <c r="E8" s="2">
        <f t="shared" si="2"/>
        <v>1</v>
      </c>
      <c r="F8" s="2">
        <f t="shared" si="2"/>
        <v>1</v>
      </c>
      <c r="G8" s="2">
        <f t="shared" si="2"/>
        <v>1</v>
      </c>
      <c r="H8" s="2">
        <f t="shared" si="2"/>
        <v>1</v>
      </c>
      <c r="I8" s="2">
        <f t="shared" si="2"/>
        <v>1</v>
      </c>
      <c r="J8" s="2">
        <f t="shared" si="2"/>
        <v>1</v>
      </c>
      <c r="K8" s="2">
        <f t="shared" si="2"/>
        <v>1</v>
      </c>
      <c r="L8" s="2">
        <f t="shared" si="2"/>
        <v>1</v>
      </c>
      <c r="M8" s="2">
        <f t="shared" si="2"/>
        <v>1</v>
      </c>
      <c r="N8" s="2">
        <f t="shared" si="2"/>
        <v>1</v>
      </c>
      <c r="O8" s="2">
        <f t="shared" si="2"/>
        <v>1</v>
      </c>
      <c r="P8" s="2">
        <f t="shared" si="2"/>
        <v>1</v>
      </c>
    </row>
    <row r="9" spans="1:16" ht="12.75">
      <c r="A9" t="s">
        <v>10</v>
      </c>
      <c r="B9" s="2">
        <f>B7+B8</f>
        <v>-2</v>
      </c>
      <c r="C9" s="2">
        <f>C7+C8</f>
        <v>1</v>
      </c>
      <c r="D9" s="2">
        <f aca="true" t="shared" si="3" ref="D9:P9">D7+D8</f>
        <v>1</v>
      </c>
      <c r="E9" s="2">
        <f t="shared" si="3"/>
        <v>1</v>
      </c>
      <c r="F9" s="2">
        <f t="shared" si="3"/>
        <v>1</v>
      </c>
      <c r="G9" s="2">
        <f t="shared" si="3"/>
        <v>1</v>
      </c>
      <c r="H9" s="2">
        <f t="shared" si="3"/>
        <v>1</v>
      </c>
      <c r="I9" s="2">
        <f t="shared" si="3"/>
        <v>1</v>
      </c>
      <c r="J9" s="2">
        <f t="shared" si="3"/>
        <v>1</v>
      </c>
      <c r="K9" s="2">
        <f t="shared" si="3"/>
        <v>1</v>
      </c>
      <c r="L9" s="2">
        <f t="shared" si="3"/>
        <v>1</v>
      </c>
      <c r="M9" s="2">
        <f t="shared" si="3"/>
        <v>1</v>
      </c>
      <c r="N9" s="2">
        <f t="shared" si="3"/>
        <v>1</v>
      </c>
      <c r="O9" s="2">
        <f t="shared" si="3"/>
        <v>1</v>
      </c>
      <c r="P9" s="2">
        <f t="shared" si="3"/>
        <v>1</v>
      </c>
    </row>
    <row r="10" spans="1:16" ht="12.75">
      <c r="A10" t="s">
        <v>3</v>
      </c>
      <c r="B10" s="2">
        <f>SUM($B9:B9)</f>
        <v>-2</v>
      </c>
      <c r="C10" s="2">
        <f>SUM($B9:C9)</f>
        <v>-1</v>
      </c>
      <c r="D10" s="2">
        <f>SUM($B9:D9)</f>
        <v>0</v>
      </c>
      <c r="E10" s="2">
        <f>SUM($B9:E9)</f>
        <v>1</v>
      </c>
      <c r="F10" s="2">
        <f>SUM($B9:F9)</f>
        <v>2</v>
      </c>
      <c r="G10" s="2">
        <f>SUM($B9:G9)</f>
        <v>3</v>
      </c>
      <c r="H10" s="2">
        <f>SUM($B9:H9)</f>
        <v>4</v>
      </c>
      <c r="I10" s="2">
        <f>SUM($B9:I9)</f>
        <v>5</v>
      </c>
      <c r="J10" s="2">
        <f>SUM($B9:J9)</f>
        <v>6</v>
      </c>
      <c r="K10" s="2">
        <f>SUM($B9:K9)</f>
        <v>7</v>
      </c>
      <c r="L10" s="2">
        <f>SUM($B9:L9)</f>
        <v>8</v>
      </c>
      <c r="M10" s="2">
        <f>SUM($B9:M9)</f>
        <v>9</v>
      </c>
      <c r="N10" s="2">
        <f>SUM($B9:N9)</f>
        <v>10</v>
      </c>
      <c r="O10" s="2">
        <f>SUM($B9:O9)</f>
        <v>11</v>
      </c>
      <c r="P10" s="2">
        <f>SUM($B9:P9)</f>
        <v>12</v>
      </c>
    </row>
    <row r="11" spans="1:16" ht="12.75">
      <c r="A11" t="s">
        <v>11</v>
      </c>
      <c r="B11">
        <f>(1+$B3)^(-B6)</f>
        <v>0.8928571428571428</v>
      </c>
      <c r="C11">
        <f aca="true" t="shared" si="4" ref="C11:P11">(1+$B3)^(-C6)</f>
        <v>0.7971938775510203</v>
      </c>
      <c r="D11">
        <f t="shared" si="4"/>
        <v>0.7117802478134109</v>
      </c>
      <c r="E11">
        <f t="shared" si="4"/>
        <v>0.6355180784048312</v>
      </c>
      <c r="F11">
        <f t="shared" si="4"/>
        <v>0.5674268557185992</v>
      </c>
      <c r="G11">
        <f t="shared" si="4"/>
        <v>0.5066311211773207</v>
      </c>
      <c r="H11">
        <f t="shared" si="4"/>
        <v>0.45234921533689343</v>
      </c>
      <c r="I11">
        <f t="shared" si="4"/>
        <v>0.4038832279793691</v>
      </c>
      <c r="J11">
        <f t="shared" si="4"/>
        <v>0.36061002498157957</v>
      </c>
      <c r="K11">
        <f t="shared" si="4"/>
        <v>0.321973236590696</v>
      </c>
      <c r="L11">
        <f t="shared" si="4"/>
        <v>0.28747610409883567</v>
      </c>
      <c r="M11">
        <f t="shared" si="4"/>
        <v>0.25667509294538904</v>
      </c>
      <c r="N11">
        <f t="shared" si="4"/>
        <v>0.22917419012981158</v>
      </c>
      <c r="O11">
        <f t="shared" si="4"/>
        <v>0.20461981261590317</v>
      </c>
      <c r="P11">
        <f t="shared" si="4"/>
        <v>0.18269626126419927</v>
      </c>
    </row>
    <row r="12" spans="1:16" ht="12.75">
      <c r="A12" t="s">
        <v>5</v>
      </c>
      <c r="B12">
        <f>B9*(1+$B3)^(-B6)</f>
        <v>-1.7857142857142856</v>
      </c>
      <c r="C12">
        <f>C9*(1+$B3)^(-C6)</f>
        <v>0.7971938775510203</v>
      </c>
      <c r="D12">
        <f>D9*(1+$B3)^(-D6)</f>
        <v>0.7117802478134109</v>
      </c>
      <c r="E12">
        <f>E9*(1+$B3)^(-E6)</f>
        <v>0.6355180784048312</v>
      </c>
      <c r="F12">
        <f aca="true" t="shared" si="5" ref="F12:P12">F9*(1+$B3)^(-F6)</f>
        <v>0.5674268557185992</v>
      </c>
      <c r="G12">
        <f t="shared" si="5"/>
        <v>0.5066311211773207</v>
      </c>
      <c r="H12">
        <f t="shared" si="5"/>
        <v>0.45234921533689343</v>
      </c>
      <c r="I12">
        <f t="shared" si="5"/>
        <v>0.4038832279793691</v>
      </c>
      <c r="J12">
        <f t="shared" si="5"/>
        <v>0.36061002498157957</v>
      </c>
      <c r="K12">
        <f t="shared" si="5"/>
        <v>0.321973236590696</v>
      </c>
      <c r="L12">
        <f t="shared" si="5"/>
        <v>0.28747610409883567</v>
      </c>
      <c r="M12">
        <f t="shared" si="5"/>
        <v>0.25667509294538904</v>
      </c>
      <c r="N12">
        <f t="shared" si="5"/>
        <v>0.22917419012981158</v>
      </c>
      <c r="O12">
        <f t="shared" si="5"/>
        <v>0.20461981261590317</v>
      </c>
      <c r="P12">
        <f t="shared" si="5"/>
        <v>0.18269626126419927</v>
      </c>
    </row>
    <row r="13" spans="1:16" ht="12.75">
      <c r="A13" t="s">
        <v>6</v>
      </c>
      <c r="B13">
        <f>SUM($B12:B12)</f>
        <v>-1.7857142857142856</v>
      </c>
      <c r="C13">
        <f>SUM($B12:C12)</f>
        <v>-0.9885204081632653</v>
      </c>
      <c r="D13">
        <f>SUM($B12:D12)</f>
        <v>-0.2767401603498544</v>
      </c>
      <c r="E13">
        <f>SUM($B12:E12)</f>
        <v>0.35877791805497683</v>
      </c>
      <c r="F13">
        <f>SUM($B12:F12)</f>
        <v>0.926204773773576</v>
      </c>
      <c r="G13">
        <f>SUM($B12:G12)</f>
        <v>1.4328358949508968</v>
      </c>
      <c r="H13">
        <f>SUM($B12:H12)</f>
        <v>1.8851851102877903</v>
      </c>
      <c r="I13">
        <f>SUM($B12:I12)</f>
        <v>2.2890683382671595</v>
      </c>
      <c r="J13">
        <f>SUM($B12:J12)</f>
        <v>2.6496783632487393</v>
      </c>
      <c r="K13">
        <f>SUM($B12:K12)</f>
        <v>2.9716515998394355</v>
      </c>
      <c r="L13">
        <f>SUM($B12:L12)</f>
        <v>3.259127703938271</v>
      </c>
      <c r="M13">
        <f>SUM($B12:M12)</f>
        <v>3.5158027968836603</v>
      </c>
      <c r="N13">
        <f>SUM($B12:N12)</f>
        <v>3.7449769870134717</v>
      </c>
      <c r="O13">
        <f>SUM($B12:O12)</f>
        <v>3.949596799629375</v>
      </c>
      <c r="P13">
        <f>SUM($B12:P12)</f>
        <v>4.132293060893574</v>
      </c>
    </row>
    <row r="15" spans="1:2" ht="12.75">
      <c r="A15" t="s">
        <v>7</v>
      </c>
      <c r="B15" s="2">
        <f>SUM(B9:P9)</f>
        <v>12</v>
      </c>
    </row>
    <row r="16" spans="1:3" ht="12.75">
      <c r="A16" t="s">
        <v>6</v>
      </c>
      <c r="B16">
        <f>P13</f>
        <v>4.132293060893574</v>
      </c>
      <c r="C16" s="3" t="s">
        <v>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workbookViewId="0" topLeftCell="A1">
      <selection activeCell="D30" sqref="D30"/>
    </sheetView>
  </sheetViews>
  <sheetFormatPr defaultColWidth="9.140625" defaultRowHeight="12.75"/>
  <cols>
    <col min="1" max="1" width="28.140625" style="0" customWidth="1"/>
  </cols>
  <sheetData>
    <row r="2" spans="1:2" ht="12.75">
      <c r="A2" t="s">
        <v>1</v>
      </c>
      <c r="B2" s="1">
        <v>0.27</v>
      </c>
    </row>
    <row r="3" spans="1:2" ht="12.75">
      <c r="A3" t="s">
        <v>15</v>
      </c>
      <c r="B3" s="4">
        <v>0.35</v>
      </c>
    </row>
    <row r="4" spans="1:2" ht="12.75">
      <c r="A4" t="s">
        <v>24</v>
      </c>
      <c r="B4" s="4">
        <v>0.1</v>
      </c>
    </row>
    <row r="6" spans="1:16" ht="12.75">
      <c r="A6" t="s">
        <v>0</v>
      </c>
      <c r="B6">
        <v>1</v>
      </c>
      <c r="C6">
        <f>B6+1</f>
        <v>2</v>
      </c>
      <c r="D6">
        <f aca="true" t="shared" si="0" ref="D6:P6">C6+1</f>
        <v>3</v>
      </c>
      <c r="E6">
        <f t="shared" si="0"/>
        <v>4</v>
      </c>
      <c r="F6">
        <f t="shared" si="0"/>
        <v>5</v>
      </c>
      <c r="G6">
        <f t="shared" si="0"/>
        <v>6</v>
      </c>
      <c r="H6">
        <f t="shared" si="0"/>
        <v>7</v>
      </c>
      <c r="I6">
        <f t="shared" si="0"/>
        <v>8</v>
      </c>
      <c r="J6">
        <f t="shared" si="0"/>
        <v>9</v>
      </c>
      <c r="K6">
        <f t="shared" si="0"/>
        <v>10</v>
      </c>
      <c r="L6">
        <f t="shared" si="0"/>
        <v>11</v>
      </c>
      <c r="M6">
        <f t="shared" si="0"/>
        <v>12</v>
      </c>
      <c r="N6">
        <f t="shared" si="0"/>
        <v>13</v>
      </c>
      <c r="O6">
        <f t="shared" si="0"/>
        <v>14</v>
      </c>
      <c r="P6">
        <f t="shared" si="0"/>
        <v>15</v>
      </c>
    </row>
    <row r="7" spans="1:16" ht="12.75">
      <c r="A7" t="s">
        <v>9</v>
      </c>
      <c r="B7" s="2">
        <v>3</v>
      </c>
      <c r="C7" s="2">
        <v>0</v>
      </c>
      <c r="D7" s="2">
        <f>C7</f>
        <v>0</v>
      </c>
      <c r="E7" s="2">
        <f aca="true" t="shared" si="1" ref="E7:P7">D7</f>
        <v>0</v>
      </c>
      <c r="F7" s="2">
        <f t="shared" si="1"/>
        <v>0</v>
      </c>
      <c r="G7" s="2">
        <f t="shared" si="1"/>
        <v>0</v>
      </c>
      <c r="H7" s="2">
        <f t="shared" si="1"/>
        <v>0</v>
      </c>
      <c r="I7" s="2">
        <f t="shared" si="1"/>
        <v>0</v>
      </c>
      <c r="J7" s="2">
        <f t="shared" si="1"/>
        <v>0</v>
      </c>
      <c r="K7" s="2">
        <f t="shared" si="1"/>
        <v>0</v>
      </c>
      <c r="L7" s="2">
        <f t="shared" si="1"/>
        <v>0</v>
      </c>
      <c r="M7" s="2">
        <f t="shared" si="1"/>
        <v>0</v>
      </c>
      <c r="N7" s="2">
        <f t="shared" si="1"/>
        <v>0</v>
      </c>
      <c r="O7" s="2">
        <f t="shared" si="1"/>
        <v>0</v>
      </c>
      <c r="P7" s="2">
        <f t="shared" si="1"/>
        <v>0</v>
      </c>
    </row>
    <row r="8" spans="1:7" ht="12.75">
      <c r="A8" t="s">
        <v>16</v>
      </c>
      <c r="B8" s="2">
        <f aca="true" t="shared" si="2" ref="B8:G8">$B7</f>
        <v>3</v>
      </c>
      <c r="C8" s="2">
        <f t="shared" si="2"/>
        <v>3</v>
      </c>
      <c r="D8" s="2">
        <f t="shared" si="2"/>
        <v>3</v>
      </c>
      <c r="E8" s="2">
        <f t="shared" si="2"/>
        <v>3</v>
      </c>
      <c r="F8" s="2">
        <f t="shared" si="2"/>
        <v>3</v>
      </c>
      <c r="G8" s="2">
        <f t="shared" si="2"/>
        <v>3</v>
      </c>
    </row>
    <row r="9" spans="1:16" ht="12.75">
      <c r="A9" t="s">
        <v>17</v>
      </c>
      <c r="B9" s="2">
        <v>0.25</v>
      </c>
      <c r="C9" s="2">
        <v>0.75</v>
      </c>
      <c r="D9" s="2">
        <v>1</v>
      </c>
      <c r="E9" s="2">
        <f>D9</f>
        <v>1</v>
      </c>
      <c r="F9" s="2">
        <f aca="true" t="shared" si="3" ref="F9:P9">E9</f>
        <v>1</v>
      </c>
      <c r="G9" s="2">
        <f t="shared" si="3"/>
        <v>1</v>
      </c>
      <c r="H9" s="2">
        <f t="shared" si="3"/>
        <v>1</v>
      </c>
      <c r="I9" s="2">
        <f t="shared" si="3"/>
        <v>1</v>
      </c>
      <c r="J9" s="2">
        <f t="shared" si="3"/>
        <v>1</v>
      </c>
      <c r="K9" s="2">
        <f t="shared" si="3"/>
        <v>1</v>
      </c>
      <c r="L9" s="2">
        <f t="shared" si="3"/>
        <v>1</v>
      </c>
      <c r="M9" s="2">
        <f t="shared" si="3"/>
        <v>1</v>
      </c>
      <c r="N9" s="2">
        <f t="shared" si="3"/>
        <v>1</v>
      </c>
      <c r="O9" s="2">
        <f t="shared" si="3"/>
        <v>1</v>
      </c>
      <c r="P9" s="2">
        <f t="shared" si="3"/>
        <v>1</v>
      </c>
    </row>
    <row r="10" spans="1:7" ht="12.75">
      <c r="A10" t="s">
        <v>18</v>
      </c>
      <c r="B10" s="4">
        <f>0.2</f>
        <v>0.2</v>
      </c>
      <c r="C10" s="4">
        <v>0.32</v>
      </c>
      <c r="D10" s="4">
        <v>0.192</v>
      </c>
      <c r="E10" s="4">
        <v>0.115</v>
      </c>
      <c r="F10" s="4">
        <v>0.115</v>
      </c>
      <c r="G10" s="4">
        <v>0.058</v>
      </c>
    </row>
    <row r="11" spans="1:7" ht="12.75">
      <c r="A11" t="s">
        <v>19</v>
      </c>
      <c r="B11" s="2">
        <f aca="true" t="shared" si="4" ref="B11:G11">B10*B8</f>
        <v>0.6000000000000001</v>
      </c>
      <c r="C11" s="2">
        <f t="shared" si="4"/>
        <v>0.96</v>
      </c>
      <c r="D11" s="2">
        <f t="shared" si="4"/>
        <v>0.5760000000000001</v>
      </c>
      <c r="E11" s="2">
        <f t="shared" si="4"/>
        <v>0.34500000000000003</v>
      </c>
      <c r="F11" s="2">
        <f t="shared" si="4"/>
        <v>0.34500000000000003</v>
      </c>
      <c r="G11" s="2">
        <f t="shared" si="4"/>
        <v>0.17400000000000002</v>
      </c>
    </row>
    <row r="12" spans="1:16" ht="12.75">
      <c r="A12" t="s">
        <v>34</v>
      </c>
      <c r="B12" s="2">
        <f>B9-B11</f>
        <v>-0.3500000000000001</v>
      </c>
      <c r="C12" s="2">
        <f aca="true" t="shared" si="5" ref="C12:H12">C9-C11</f>
        <v>-0.20999999999999996</v>
      </c>
      <c r="D12" s="2">
        <f t="shared" si="5"/>
        <v>0.42399999999999993</v>
      </c>
      <c r="E12" s="2">
        <f t="shared" si="5"/>
        <v>0.655</v>
      </c>
      <c r="F12" s="2">
        <f t="shared" si="5"/>
        <v>0.655</v>
      </c>
      <c r="G12" s="2">
        <f t="shared" si="5"/>
        <v>0.826</v>
      </c>
      <c r="H12" s="2">
        <f t="shared" si="5"/>
        <v>1</v>
      </c>
      <c r="I12" s="2">
        <f aca="true" t="shared" si="6" ref="I12:P12">I9-I11</f>
        <v>1</v>
      </c>
      <c r="J12" s="2">
        <f t="shared" si="6"/>
        <v>1</v>
      </c>
      <c r="K12" s="2">
        <f t="shared" si="6"/>
        <v>1</v>
      </c>
      <c r="L12" s="2">
        <f t="shared" si="6"/>
        <v>1</v>
      </c>
      <c r="M12" s="2">
        <f t="shared" si="6"/>
        <v>1</v>
      </c>
      <c r="N12" s="2">
        <f t="shared" si="6"/>
        <v>1</v>
      </c>
      <c r="O12" s="2">
        <f t="shared" si="6"/>
        <v>1</v>
      </c>
      <c r="P12" s="2">
        <f t="shared" si="6"/>
        <v>1</v>
      </c>
    </row>
    <row r="13" spans="1:16" ht="12.75">
      <c r="A13" t="s">
        <v>26</v>
      </c>
      <c r="B13" s="2">
        <f>$B3*B12</f>
        <v>-0.12250000000000003</v>
      </c>
      <c r="C13" s="2">
        <f aca="true" t="shared" si="7" ref="C13:P13">$B3*C12</f>
        <v>-0.07349999999999998</v>
      </c>
      <c r="D13" s="2">
        <f t="shared" si="7"/>
        <v>0.14839999999999998</v>
      </c>
      <c r="E13" s="2">
        <f t="shared" si="7"/>
        <v>0.22924999999999998</v>
      </c>
      <c r="F13" s="2">
        <f t="shared" si="7"/>
        <v>0.22924999999999998</v>
      </c>
      <c r="G13" s="2">
        <f t="shared" si="7"/>
        <v>0.28909999999999997</v>
      </c>
      <c r="H13" s="2">
        <f t="shared" si="7"/>
        <v>0.35</v>
      </c>
      <c r="I13" s="2">
        <f t="shared" si="7"/>
        <v>0.35</v>
      </c>
      <c r="J13" s="2">
        <f t="shared" si="7"/>
        <v>0.35</v>
      </c>
      <c r="K13" s="2">
        <f t="shared" si="7"/>
        <v>0.35</v>
      </c>
      <c r="L13" s="2">
        <f t="shared" si="7"/>
        <v>0.35</v>
      </c>
      <c r="M13" s="2">
        <f t="shared" si="7"/>
        <v>0.35</v>
      </c>
      <c r="N13" s="2">
        <f t="shared" si="7"/>
        <v>0.35</v>
      </c>
      <c r="O13" s="2">
        <f t="shared" si="7"/>
        <v>0.35</v>
      </c>
      <c r="P13" s="2">
        <f t="shared" si="7"/>
        <v>0.35</v>
      </c>
    </row>
    <row r="14" spans="1:16" ht="12.75">
      <c r="A14" t="s">
        <v>27</v>
      </c>
      <c r="B14" s="2">
        <f>B12-B13</f>
        <v>-0.22750000000000006</v>
      </c>
      <c r="C14" s="2">
        <f>C12-C13</f>
        <v>-0.13649999999999998</v>
      </c>
      <c r="D14" s="2">
        <f aca="true" t="shared" si="8" ref="D14:P14">D12-D13</f>
        <v>0.27559999999999996</v>
      </c>
      <c r="E14" s="2">
        <f t="shared" si="8"/>
        <v>0.4257500000000001</v>
      </c>
      <c r="F14" s="2">
        <f t="shared" si="8"/>
        <v>0.4257500000000001</v>
      </c>
      <c r="G14" s="2">
        <f t="shared" si="8"/>
        <v>0.5368999999999999</v>
      </c>
      <c r="H14" s="2">
        <f t="shared" si="8"/>
        <v>0.65</v>
      </c>
      <c r="I14" s="2">
        <f t="shared" si="8"/>
        <v>0.65</v>
      </c>
      <c r="J14" s="2">
        <f t="shared" si="8"/>
        <v>0.65</v>
      </c>
      <c r="K14" s="2">
        <f t="shared" si="8"/>
        <v>0.65</v>
      </c>
      <c r="L14" s="2">
        <f t="shared" si="8"/>
        <v>0.65</v>
      </c>
      <c r="M14" s="2">
        <f t="shared" si="8"/>
        <v>0.65</v>
      </c>
      <c r="N14" s="2">
        <f t="shared" si="8"/>
        <v>0.65</v>
      </c>
      <c r="O14" s="2">
        <f t="shared" si="8"/>
        <v>0.65</v>
      </c>
      <c r="P14" s="2">
        <f t="shared" si="8"/>
        <v>0.65</v>
      </c>
    </row>
    <row r="15" spans="1:16" ht="12.75">
      <c r="A15" t="s">
        <v>28</v>
      </c>
      <c r="B15" s="6">
        <f>$B4*B9</f>
        <v>0.025</v>
      </c>
      <c r="C15" s="6">
        <f>$B4*C9</f>
        <v>0.07500000000000001</v>
      </c>
      <c r="D15" s="6">
        <f>$B4*D9</f>
        <v>0.1</v>
      </c>
      <c r="E15" s="6">
        <f>$B4*E9</f>
        <v>0.1</v>
      </c>
      <c r="F15" s="6">
        <f>$B4*F9</f>
        <v>0.1</v>
      </c>
      <c r="G15" s="6">
        <f aca="true" t="shared" si="9" ref="G15:P15">$B4*G9</f>
        <v>0.1</v>
      </c>
      <c r="H15" s="6">
        <f t="shared" si="9"/>
        <v>0.1</v>
      </c>
      <c r="I15" s="6">
        <f t="shared" si="9"/>
        <v>0.1</v>
      </c>
      <c r="J15" s="6">
        <f t="shared" si="9"/>
        <v>0.1</v>
      </c>
      <c r="K15" s="6">
        <f t="shared" si="9"/>
        <v>0.1</v>
      </c>
      <c r="L15" s="6">
        <f t="shared" si="9"/>
        <v>0.1</v>
      </c>
      <c r="M15" s="6">
        <f t="shared" si="9"/>
        <v>0.1</v>
      </c>
      <c r="N15" s="6">
        <f t="shared" si="9"/>
        <v>0.1</v>
      </c>
      <c r="O15" s="6">
        <f t="shared" si="9"/>
        <v>0.1</v>
      </c>
      <c r="P15" s="6">
        <f t="shared" si="9"/>
        <v>0.1</v>
      </c>
    </row>
    <row r="16" spans="1:16" ht="12.75">
      <c r="A16" t="s">
        <v>29</v>
      </c>
      <c r="B16" s="6">
        <f>B15</f>
        <v>0.025</v>
      </c>
      <c r="C16" s="6">
        <f aca="true" t="shared" si="10" ref="C16:P16">C15-B15</f>
        <v>0.05000000000000001</v>
      </c>
      <c r="D16" s="6">
        <f t="shared" si="10"/>
        <v>0.024999999999999994</v>
      </c>
      <c r="E16" s="6">
        <f t="shared" si="10"/>
        <v>0</v>
      </c>
      <c r="F16" s="6">
        <f t="shared" si="10"/>
        <v>0</v>
      </c>
      <c r="G16" s="6">
        <f t="shared" si="10"/>
        <v>0</v>
      </c>
      <c r="H16" s="6">
        <f t="shared" si="10"/>
        <v>0</v>
      </c>
      <c r="I16" s="6">
        <f t="shared" si="10"/>
        <v>0</v>
      </c>
      <c r="J16" s="6">
        <f t="shared" si="10"/>
        <v>0</v>
      </c>
      <c r="K16" s="6">
        <f t="shared" si="10"/>
        <v>0</v>
      </c>
      <c r="L16" s="6">
        <f t="shared" si="10"/>
        <v>0</v>
      </c>
      <c r="M16" s="6">
        <f t="shared" si="10"/>
        <v>0</v>
      </c>
      <c r="N16" s="6">
        <f t="shared" si="10"/>
        <v>0</v>
      </c>
      <c r="O16" s="6">
        <f t="shared" si="10"/>
        <v>0</v>
      </c>
      <c r="P16" s="6">
        <f t="shared" si="10"/>
        <v>0</v>
      </c>
    </row>
    <row r="17" spans="1:16" ht="12.75">
      <c r="A17" t="s">
        <v>30</v>
      </c>
      <c r="B17" s="2">
        <v>0</v>
      </c>
      <c r="C17" s="2">
        <f>B17</f>
        <v>0</v>
      </c>
      <c r="D17" s="2">
        <f aca="true" t="shared" si="11" ref="D17:O17">C17</f>
        <v>0</v>
      </c>
      <c r="E17" s="2">
        <f t="shared" si="11"/>
        <v>0</v>
      </c>
      <c r="F17" s="2">
        <f t="shared" si="11"/>
        <v>0</v>
      </c>
      <c r="G17" s="2">
        <f t="shared" si="11"/>
        <v>0</v>
      </c>
      <c r="H17" s="2">
        <f t="shared" si="11"/>
        <v>0</v>
      </c>
      <c r="I17" s="2">
        <f t="shared" si="11"/>
        <v>0</v>
      </c>
      <c r="J17" s="2">
        <f t="shared" si="11"/>
        <v>0</v>
      </c>
      <c r="K17" s="2">
        <f t="shared" si="11"/>
        <v>0</v>
      </c>
      <c r="L17" s="2">
        <f t="shared" si="11"/>
        <v>0</v>
      </c>
      <c r="M17" s="2">
        <f t="shared" si="11"/>
        <v>0</v>
      </c>
      <c r="N17" s="2">
        <f t="shared" si="11"/>
        <v>0</v>
      </c>
      <c r="O17" s="2">
        <f t="shared" si="11"/>
        <v>0</v>
      </c>
      <c r="P17" s="2">
        <v>0.1</v>
      </c>
    </row>
    <row r="18" spans="1:16" ht="12.75">
      <c r="A18" t="s">
        <v>31</v>
      </c>
      <c r="B18" s="2">
        <f aca="true" t="shared" si="12" ref="B18:P18">B9-B7-B13</f>
        <v>-2.6275</v>
      </c>
      <c r="C18" s="2">
        <f t="shared" si="12"/>
        <v>0.8235</v>
      </c>
      <c r="D18" s="2">
        <f t="shared" si="12"/>
        <v>0.8516</v>
      </c>
      <c r="E18" s="2">
        <f t="shared" si="12"/>
        <v>0.77075</v>
      </c>
      <c r="F18" s="2">
        <f t="shared" si="12"/>
        <v>0.77075</v>
      </c>
      <c r="G18" s="2">
        <f t="shared" si="12"/>
        <v>0.7109000000000001</v>
      </c>
      <c r="H18" s="2">
        <f t="shared" si="12"/>
        <v>0.65</v>
      </c>
      <c r="I18" s="2">
        <f t="shared" si="12"/>
        <v>0.65</v>
      </c>
      <c r="J18" s="2">
        <f t="shared" si="12"/>
        <v>0.65</v>
      </c>
      <c r="K18" s="2">
        <f t="shared" si="12"/>
        <v>0.65</v>
      </c>
      <c r="L18" s="2">
        <f t="shared" si="12"/>
        <v>0.65</v>
      </c>
      <c r="M18" s="2">
        <f t="shared" si="12"/>
        <v>0.65</v>
      </c>
      <c r="N18" s="2">
        <f t="shared" si="12"/>
        <v>0.65</v>
      </c>
      <c r="O18" s="2">
        <f t="shared" si="12"/>
        <v>0.65</v>
      </c>
      <c r="P18" s="2">
        <f t="shared" si="12"/>
        <v>0.65</v>
      </c>
    </row>
    <row r="19" spans="1:16" ht="12.75">
      <c r="A19" t="s">
        <v>32</v>
      </c>
      <c r="B19" s="2">
        <f aca="true" t="shared" si="13" ref="B19:P19">B18-B16+B17</f>
        <v>-2.6525</v>
      </c>
      <c r="C19" s="2">
        <f t="shared" si="13"/>
        <v>0.7735</v>
      </c>
      <c r="D19" s="2">
        <f t="shared" si="13"/>
        <v>0.8266</v>
      </c>
      <c r="E19" s="2">
        <f t="shared" si="13"/>
        <v>0.77075</v>
      </c>
      <c r="F19" s="2">
        <f t="shared" si="13"/>
        <v>0.77075</v>
      </c>
      <c r="G19" s="2">
        <f t="shared" si="13"/>
        <v>0.7109000000000001</v>
      </c>
      <c r="H19" s="2">
        <f t="shared" si="13"/>
        <v>0.65</v>
      </c>
      <c r="I19" s="2">
        <f t="shared" si="13"/>
        <v>0.65</v>
      </c>
      <c r="J19" s="2">
        <f t="shared" si="13"/>
        <v>0.65</v>
      </c>
      <c r="K19" s="2">
        <f t="shared" si="13"/>
        <v>0.65</v>
      </c>
      <c r="L19" s="2">
        <f t="shared" si="13"/>
        <v>0.65</v>
      </c>
      <c r="M19" s="2">
        <f t="shared" si="13"/>
        <v>0.65</v>
      </c>
      <c r="N19" s="2">
        <f t="shared" si="13"/>
        <v>0.65</v>
      </c>
      <c r="O19" s="2">
        <f t="shared" si="13"/>
        <v>0.65</v>
      </c>
      <c r="P19" s="2">
        <f t="shared" si="13"/>
        <v>0.75</v>
      </c>
    </row>
    <row r="20" spans="1:16" ht="12.75">
      <c r="A20" t="s">
        <v>3</v>
      </c>
      <c r="B20" s="2">
        <f>SUM($B19:B19)</f>
        <v>-2.6525</v>
      </c>
      <c r="C20" s="2">
        <f>SUM($B19:C19)</f>
        <v>-1.879</v>
      </c>
      <c r="D20" s="2">
        <f>SUM($B19:D19)</f>
        <v>-1.0524</v>
      </c>
      <c r="E20" s="2">
        <f>SUM($B19:E19)</f>
        <v>-0.28164999999999996</v>
      </c>
      <c r="F20" s="2">
        <f>SUM($B19:F19)</f>
        <v>0.4891000000000001</v>
      </c>
      <c r="G20" s="2">
        <f>SUM($B19:G19)</f>
        <v>1.2000000000000002</v>
      </c>
      <c r="H20" s="2">
        <f>SUM($B19:H19)</f>
        <v>1.85</v>
      </c>
      <c r="I20" s="2">
        <f>SUM($B19:I19)</f>
        <v>2.5</v>
      </c>
      <c r="J20" s="2">
        <f>SUM($B19:J19)</f>
        <v>3.15</v>
      </c>
      <c r="K20" s="2">
        <f>SUM($B19:K19)</f>
        <v>3.8</v>
      </c>
      <c r="L20" s="2">
        <f>SUM($B19:L19)</f>
        <v>4.45</v>
      </c>
      <c r="M20" s="2">
        <f>SUM($B19:M19)</f>
        <v>5.1000000000000005</v>
      </c>
      <c r="N20" s="2">
        <f>SUM($B19:N19)</f>
        <v>5.750000000000001</v>
      </c>
      <c r="O20" s="2">
        <f>SUM($B19:O19)</f>
        <v>6.400000000000001</v>
      </c>
      <c r="P20" s="2">
        <f>SUM($B19:P19)</f>
        <v>7.150000000000001</v>
      </c>
    </row>
    <row r="21" spans="1:16" ht="12.75">
      <c r="A21" t="s">
        <v>35</v>
      </c>
      <c r="B21">
        <f>(1+$B2)^(-B6)</f>
        <v>0.7874015748031495</v>
      </c>
      <c r="C21">
        <f>(1+$B2)^(-C6)</f>
        <v>0.62000124000248</v>
      </c>
      <c r="D21">
        <f>(1+$B2)^(-D6)</f>
        <v>0.4881899527578583</v>
      </c>
      <c r="E21">
        <f aca="true" t="shared" si="14" ref="E21:P21">(1+$B2)^(-E6)</f>
        <v>0.3844015376046128</v>
      </c>
      <c r="F21">
        <f t="shared" si="14"/>
        <v>0.3026783760666243</v>
      </c>
      <c r="G21">
        <f t="shared" si="14"/>
        <v>0.23832942997371992</v>
      </c>
      <c r="H21">
        <f t="shared" si="14"/>
        <v>0.18766096848324404</v>
      </c>
      <c r="I21">
        <f t="shared" si="14"/>
        <v>0.14776454211279058</v>
      </c>
      <c r="J21">
        <f t="shared" si="14"/>
        <v>0.11635003315967762</v>
      </c>
      <c r="K21">
        <f t="shared" si="14"/>
        <v>0.09161419933832882</v>
      </c>
      <c r="L21">
        <f t="shared" si="14"/>
        <v>0.07213716483332978</v>
      </c>
      <c r="M21">
        <f t="shared" si="14"/>
        <v>0.05680091719159826</v>
      </c>
      <c r="N21">
        <f t="shared" si="14"/>
        <v>0.04472513164692777</v>
      </c>
      <c r="O21">
        <f t="shared" si="14"/>
        <v>0.0352166390920691</v>
      </c>
      <c r="P21">
        <f t="shared" si="14"/>
        <v>0.027729637080369372</v>
      </c>
    </row>
    <row r="22" spans="1:16" ht="12.75">
      <c r="A22" t="s">
        <v>5</v>
      </c>
      <c r="B22">
        <f>B19*B21</f>
        <v>-2.088582677165354</v>
      </c>
      <c r="C22">
        <f>C19*C21</f>
        <v>0.4795709591419183</v>
      </c>
      <c r="D22">
        <f>D19*D21</f>
        <v>0.4035378149496457</v>
      </c>
      <c r="E22">
        <f>E19*E21</f>
        <v>0.29627748510875535</v>
      </c>
      <c r="F22">
        <f aca="true" t="shared" si="15" ref="F22:P22">F19*F21</f>
        <v>0.23328935835335068</v>
      </c>
      <c r="G22">
        <f t="shared" si="15"/>
        <v>0.1694283917683175</v>
      </c>
      <c r="H22">
        <f t="shared" si="15"/>
        <v>0.12197962951410864</v>
      </c>
      <c r="I22">
        <f t="shared" si="15"/>
        <v>0.09604695237331388</v>
      </c>
      <c r="J22">
        <f t="shared" si="15"/>
        <v>0.07562752155379046</v>
      </c>
      <c r="K22">
        <f t="shared" si="15"/>
        <v>0.05954922956991373</v>
      </c>
      <c r="L22">
        <f t="shared" si="15"/>
        <v>0.04688915714166436</v>
      </c>
      <c r="M22">
        <f t="shared" si="15"/>
        <v>0.03692059617453887</v>
      </c>
      <c r="N22">
        <f t="shared" si="15"/>
        <v>0.02907133557050305</v>
      </c>
      <c r="O22">
        <f t="shared" si="15"/>
        <v>0.022890815409844917</v>
      </c>
      <c r="P22">
        <f t="shared" si="15"/>
        <v>0.020797227810277027</v>
      </c>
    </row>
    <row r="23" spans="1:16" ht="12.75">
      <c r="A23" t="s">
        <v>6</v>
      </c>
      <c r="B23" s="6">
        <f>SUM($B22:B22)</f>
        <v>-2.088582677165354</v>
      </c>
      <c r="C23" s="6">
        <f>SUM($B22:C22)</f>
        <v>-1.609011718023436</v>
      </c>
      <c r="D23" s="6">
        <f>SUM($B22:D22)</f>
        <v>-1.2054739030737904</v>
      </c>
      <c r="E23" s="6">
        <f>SUM($B22:E22)</f>
        <v>-0.9091964179650351</v>
      </c>
      <c r="F23" s="6">
        <f>SUM($B22:F22)</f>
        <v>-0.6759070596116845</v>
      </c>
      <c r="G23" s="6">
        <f>SUM($B22:G22)</f>
        <v>-0.506478667843367</v>
      </c>
      <c r="H23" s="6">
        <f>SUM($B22:H22)</f>
        <v>-0.3844990383292584</v>
      </c>
      <c r="I23" s="6">
        <f>SUM($B22:I22)</f>
        <v>-0.2884520859559445</v>
      </c>
      <c r="J23" s="6">
        <f>SUM($B22:J22)</f>
        <v>-0.21282456440215405</v>
      </c>
      <c r="K23" s="6">
        <f>SUM($B22:K22)</f>
        <v>-0.15327533483224032</v>
      </c>
      <c r="L23" s="6">
        <f>SUM($B22:L22)</f>
        <v>-0.10638617769057596</v>
      </c>
      <c r="M23" s="6">
        <f>SUM($B22:M22)</f>
        <v>-0.06946558151603709</v>
      </c>
      <c r="N23" s="6">
        <f>SUM($B22:N22)</f>
        <v>-0.040394245945534035</v>
      </c>
      <c r="O23" s="6">
        <f>SUM($B22:O22)</f>
        <v>-0.01750343053568912</v>
      </c>
      <c r="P23" s="6">
        <f>SUM($B22:P22)</f>
        <v>0.003293797274587909</v>
      </c>
    </row>
    <row r="25" spans="1:2" ht="12.75">
      <c r="A25" t="s">
        <v>7</v>
      </c>
      <c r="B25" s="2">
        <f>P20</f>
        <v>7.150000000000001</v>
      </c>
    </row>
    <row r="26" spans="1:2" ht="12.75">
      <c r="A26" t="s">
        <v>36</v>
      </c>
      <c r="B26" s="2">
        <f>P23</f>
        <v>0.003293797274587909</v>
      </c>
    </row>
    <row r="27" spans="1:2" ht="12.75">
      <c r="A27" s="7" t="s">
        <v>37</v>
      </c>
      <c r="B27" s="8">
        <v>0.27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Q18" sqref="Q18"/>
    </sheetView>
  </sheetViews>
  <sheetFormatPr defaultColWidth="9.140625" defaultRowHeight="12.75"/>
  <cols>
    <col min="1" max="1" width="27.8515625" style="0" customWidth="1"/>
  </cols>
  <sheetData>
    <row r="1" ht="12.75">
      <c r="A1" t="s">
        <v>23</v>
      </c>
    </row>
    <row r="3" spans="1:2" ht="12.75">
      <c r="A3" t="s">
        <v>1</v>
      </c>
      <c r="B3" s="1">
        <v>0.12</v>
      </c>
    </row>
    <row r="4" spans="1:2" ht="12.75">
      <c r="A4" t="s">
        <v>15</v>
      </c>
      <c r="B4" s="1">
        <v>0.35</v>
      </c>
    </row>
    <row r="5" spans="1:2" ht="12.75">
      <c r="A5" t="s">
        <v>24</v>
      </c>
      <c r="B5" s="1">
        <v>0.1</v>
      </c>
    </row>
    <row r="7" spans="1:16" ht="12.75">
      <c r="A7" t="s">
        <v>0</v>
      </c>
      <c r="B7" s="5">
        <v>1</v>
      </c>
      <c r="C7" s="5">
        <f>B7+1</f>
        <v>2</v>
      </c>
      <c r="D7" s="5">
        <f aca="true" t="shared" si="0" ref="D7:P7">C7+1</f>
        <v>3</v>
      </c>
      <c r="E7" s="5">
        <f t="shared" si="0"/>
        <v>4</v>
      </c>
      <c r="F7" s="5">
        <f t="shared" si="0"/>
        <v>5</v>
      </c>
      <c r="G7" s="5">
        <f t="shared" si="0"/>
        <v>6</v>
      </c>
      <c r="H7" s="5">
        <f t="shared" si="0"/>
        <v>7</v>
      </c>
      <c r="I7" s="5">
        <f t="shared" si="0"/>
        <v>8</v>
      </c>
      <c r="J7" s="5">
        <f t="shared" si="0"/>
        <v>9</v>
      </c>
      <c r="K7" s="5">
        <f t="shared" si="0"/>
        <v>10</v>
      </c>
      <c r="L7" s="5">
        <f t="shared" si="0"/>
        <v>11</v>
      </c>
      <c r="M7" s="5">
        <f t="shared" si="0"/>
        <v>12</v>
      </c>
      <c r="N7" s="5">
        <f t="shared" si="0"/>
        <v>13</v>
      </c>
      <c r="O7" s="5">
        <f t="shared" si="0"/>
        <v>14</v>
      </c>
      <c r="P7" s="5">
        <f t="shared" si="0"/>
        <v>15</v>
      </c>
    </row>
    <row r="8" spans="1:16" ht="12.75">
      <c r="A8" t="s">
        <v>9</v>
      </c>
      <c r="B8" s="2">
        <v>3</v>
      </c>
      <c r="C8">
        <v>0</v>
      </c>
      <c r="D8">
        <f>C8</f>
        <v>0</v>
      </c>
      <c r="E8">
        <f aca="true" t="shared" si="1" ref="E8:P8">D8</f>
        <v>0</v>
      </c>
      <c r="F8">
        <f t="shared" si="1"/>
        <v>0</v>
      </c>
      <c r="G8">
        <f t="shared" si="1"/>
        <v>0</v>
      </c>
      <c r="H8">
        <f t="shared" si="1"/>
        <v>0</v>
      </c>
      <c r="I8">
        <f t="shared" si="1"/>
        <v>0</v>
      </c>
      <c r="J8">
        <f t="shared" si="1"/>
        <v>0</v>
      </c>
      <c r="K8">
        <f t="shared" si="1"/>
        <v>0</v>
      </c>
      <c r="L8">
        <f t="shared" si="1"/>
        <v>0</v>
      </c>
      <c r="M8">
        <f t="shared" si="1"/>
        <v>0</v>
      </c>
      <c r="N8">
        <f t="shared" si="1"/>
        <v>0</v>
      </c>
      <c r="O8">
        <f t="shared" si="1"/>
        <v>0</v>
      </c>
      <c r="P8">
        <f t="shared" si="1"/>
        <v>0</v>
      </c>
    </row>
    <row r="9" spans="1:7" ht="12.75">
      <c r="A9" t="s">
        <v>25</v>
      </c>
      <c r="B9" s="2">
        <f aca="true" t="shared" si="2" ref="B9:G9">$B8</f>
        <v>3</v>
      </c>
      <c r="C9" s="2">
        <f t="shared" si="2"/>
        <v>3</v>
      </c>
      <c r="D9" s="2">
        <f t="shared" si="2"/>
        <v>3</v>
      </c>
      <c r="E9" s="2">
        <f t="shared" si="2"/>
        <v>3</v>
      </c>
      <c r="F9" s="2">
        <f t="shared" si="2"/>
        <v>3</v>
      </c>
      <c r="G9" s="2">
        <f t="shared" si="2"/>
        <v>3</v>
      </c>
    </row>
    <row r="10" spans="1:16" ht="12.75">
      <c r="A10" t="s">
        <v>17</v>
      </c>
      <c r="B10">
        <v>1</v>
      </c>
      <c r="C10">
        <f>B10</f>
        <v>1</v>
      </c>
      <c r="D10">
        <f aca="true" t="shared" si="3" ref="D10:P10">C10</f>
        <v>1</v>
      </c>
      <c r="E10">
        <f t="shared" si="3"/>
        <v>1</v>
      </c>
      <c r="F10">
        <f t="shared" si="3"/>
        <v>1</v>
      </c>
      <c r="G10">
        <f t="shared" si="3"/>
        <v>1</v>
      </c>
      <c r="H10">
        <f t="shared" si="3"/>
        <v>1</v>
      </c>
      <c r="I10">
        <f t="shared" si="3"/>
        <v>1</v>
      </c>
      <c r="J10">
        <f t="shared" si="3"/>
        <v>1</v>
      </c>
      <c r="K10">
        <f t="shared" si="3"/>
        <v>1</v>
      </c>
      <c r="L10">
        <f t="shared" si="3"/>
        <v>1</v>
      </c>
      <c r="M10">
        <f t="shared" si="3"/>
        <v>1</v>
      </c>
      <c r="N10">
        <f t="shared" si="3"/>
        <v>1</v>
      </c>
      <c r="O10">
        <f t="shared" si="3"/>
        <v>1</v>
      </c>
      <c r="P10">
        <f t="shared" si="3"/>
        <v>1</v>
      </c>
    </row>
    <row r="11" spans="1:7" ht="12.75">
      <c r="A11" t="s">
        <v>18</v>
      </c>
      <c r="B11" s="4">
        <v>0.2</v>
      </c>
      <c r="C11" s="4">
        <v>0.32</v>
      </c>
      <c r="D11" s="4">
        <v>0.192</v>
      </c>
      <c r="E11" s="4">
        <v>0.115</v>
      </c>
      <c r="F11" s="4">
        <v>0.115</v>
      </c>
      <c r="G11" s="4">
        <v>0.058</v>
      </c>
    </row>
    <row r="12" spans="1:7" ht="12.75">
      <c r="A12" t="s">
        <v>19</v>
      </c>
      <c r="B12" s="2">
        <f aca="true" t="shared" si="4" ref="B12:G12">B11*B9</f>
        <v>0.6000000000000001</v>
      </c>
      <c r="C12" s="2">
        <f t="shared" si="4"/>
        <v>0.96</v>
      </c>
      <c r="D12" s="2">
        <f t="shared" si="4"/>
        <v>0.5760000000000001</v>
      </c>
      <c r="E12" s="2">
        <f t="shared" si="4"/>
        <v>0.34500000000000003</v>
      </c>
      <c r="F12" s="2">
        <f t="shared" si="4"/>
        <v>0.34500000000000003</v>
      </c>
      <c r="G12" s="2">
        <f t="shared" si="4"/>
        <v>0.17400000000000002</v>
      </c>
    </row>
    <row r="13" spans="1:16" ht="12.75">
      <c r="A13" t="s">
        <v>20</v>
      </c>
      <c r="B13" s="2">
        <f>B10-B12</f>
        <v>0.3999999999999999</v>
      </c>
      <c r="C13" s="2">
        <f>C10-C12</f>
        <v>0.040000000000000036</v>
      </c>
      <c r="D13" s="2">
        <f aca="true" t="shared" si="5" ref="D13:J13">D10-D12</f>
        <v>0.42399999999999993</v>
      </c>
      <c r="E13" s="2">
        <f t="shared" si="5"/>
        <v>0.655</v>
      </c>
      <c r="F13" s="2">
        <f t="shared" si="5"/>
        <v>0.655</v>
      </c>
      <c r="G13" s="2">
        <f t="shared" si="5"/>
        <v>0.826</v>
      </c>
      <c r="H13" s="2">
        <f t="shared" si="5"/>
        <v>1</v>
      </c>
      <c r="I13" s="2">
        <f t="shared" si="5"/>
        <v>1</v>
      </c>
      <c r="J13" s="2">
        <f t="shared" si="5"/>
        <v>1</v>
      </c>
      <c r="K13" s="2">
        <f aca="true" t="shared" si="6" ref="K13:P13">K10-K12</f>
        <v>1</v>
      </c>
      <c r="L13" s="2">
        <f t="shared" si="6"/>
        <v>1</v>
      </c>
      <c r="M13" s="2">
        <f t="shared" si="6"/>
        <v>1</v>
      </c>
      <c r="N13" s="2">
        <f t="shared" si="6"/>
        <v>1</v>
      </c>
      <c r="O13" s="2">
        <f t="shared" si="6"/>
        <v>1</v>
      </c>
      <c r="P13" s="2">
        <f t="shared" si="6"/>
        <v>1</v>
      </c>
    </row>
    <row r="14" spans="1:16" ht="12.75">
      <c r="A14" t="s">
        <v>26</v>
      </c>
      <c r="B14" s="2">
        <f aca="true" t="shared" si="7" ref="B14:P14">$B4*B13</f>
        <v>0.13999999999999996</v>
      </c>
      <c r="C14" s="2">
        <f t="shared" si="7"/>
        <v>0.01400000000000001</v>
      </c>
      <c r="D14" s="2">
        <f t="shared" si="7"/>
        <v>0.14839999999999998</v>
      </c>
      <c r="E14" s="2">
        <f t="shared" si="7"/>
        <v>0.22924999999999998</v>
      </c>
      <c r="F14" s="2">
        <f t="shared" si="7"/>
        <v>0.22924999999999998</v>
      </c>
      <c r="G14" s="2">
        <f t="shared" si="7"/>
        <v>0.28909999999999997</v>
      </c>
      <c r="H14" s="2">
        <f t="shared" si="7"/>
        <v>0.35</v>
      </c>
      <c r="I14" s="2">
        <f t="shared" si="7"/>
        <v>0.35</v>
      </c>
      <c r="J14" s="2">
        <f t="shared" si="7"/>
        <v>0.35</v>
      </c>
      <c r="K14" s="2">
        <f t="shared" si="7"/>
        <v>0.35</v>
      </c>
      <c r="L14" s="2">
        <f t="shared" si="7"/>
        <v>0.35</v>
      </c>
      <c r="M14" s="2">
        <f t="shared" si="7"/>
        <v>0.35</v>
      </c>
      <c r="N14" s="2">
        <f t="shared" si="7"/>
        <v>0.35</v>
      </c>
      <c r="O14" s="2">
        <f t="shared" si="7"/>
        <v>0.35</v>
      </c>
      <c r="P14" s="2">
        <f t="shared" si="7"/>
        <v>0.35</v>
      </c>
    </row>
    <row r="15" spans="1:16" ht="12.75">
      <c r="A15" t="s">
        <v>27</v>
      </c>
      <c r="B15" s="2">
        <f aca="true" t="shared" si="8" ref="B15:P15">B13-B14</f>
        <v>0.25999999999999995</v>
      </c>
      <c r="C15" s="2">
        <f t="shared" si="8"/>
        <v>0.026000000000000023</v>
      </c>
      <c r="D15" s="2">
        <f t="shared" si="8"/>
        <v>0.27559999999999996</v>
      </c>
      <c r="E15" s="2">
        <f t="shared" si="8"/>
        <v>0.4257500000000001</v>
      </c>
      <c r="F15" s="2">
        <f t="shared" si="8"/>
        <v>0.4257500000000001</v>
      </c>
      <c r="G15" s="2">
        <f t="shared" si="8"/>
        <v>0.5368999999999999</v>
      </c>
      <c r="H15" s="2">
        <f t="shared" si="8"/>
        <v>0.65</v>
      </c>
      <c r="I15" s="2">
        <f t="shared" si="8"/>
        <v>0.65</v>
      </c>
      <c r="J15" s="2">
        <f t="shared" si="8"/>
        <v>0.65</v>
      </c>
      <c r="K15" s="2">
        <f t="shared" si="8"/>
        <v>0.65</v>
      </c>
      <c r="L15" s="2">
        <f t="shared" si="8"/>
        <v>0.65</v>
      </c>
      <c r="M15" s="2">
        <f t="shared" si="8"/>
        <v>0.65</v>
      </c>
      <c r="N15" s="2">
        <f t="shared" si="8"/>
        <v>0.65</v>
      </c>
      <c r="O15" s="2">
        <f t="shared" si="8"/>
        <v>0.65</v>
      </c>
      <c r="P15" s="2">
        <f t="shared" si="8"/>
        <v>0.65</v>
      </c>
    </row>
    <row r="16" spans="1:16" ht="12.75">
      <c r="A16" t="s">
        <v>28</v>
      </c>
      <c r="B16" s="2">
        <f>0.1*B10</f>
        <v>0.1</v>
      </c>
      <c r="C16" s="2">
        <f aca="true" t="shared" si="9" ref="C16:P16">0.1*C10</f>
        <v>0.1</v>
      </c>
      <c r="D16" s="2">
        <f t="shared" si="9"/>
        <v>0.1</v>
      </c>
      <c r="E16" s="2">
        <f t="shared" si="9"/>
        <v>0.1</v>
      </c>
      <c r="F16" s="2">
        <f t="shared" si="9"/>
        <v>0.1</v>
      </c>
      <c r="G16" s="2">
        <f t="shared" si="9"/>
        <v>0.1</v>
      </c>
      <c r="H16" s="2">
        <f t="shared" si="9"/>
        <v>0.1</v>
      </c>
      <c r="I16" s="2">
        <f t="shared" si="9"/>
        <v>0.1</v>
      </c>
      <c r="J16" s="2">
        <f t="shared" si="9"/>
        <v>0.1</v>
      </c>
      <c r="K16" s="2">
        <f t="shared" si="9"/>
        <v>0.1</v>
      </c>
      <c r="L16" s="2">
        <f t="shared" si="9"/>
        <v>0.1</v>
      </c>
      <c r="M16" s="2">
        <f t="shared" si="9"/>
        <v>0.1</v>
      </c>
      <c r="N16" s="2">
        <f t="shared" si="9"/>
        <v>0.1</v>
      </c>
      <c r="O16" s="2">
        <f t="shared" si="9"/>
        <v>0.1</v>
      </c>
      <c r="P16" s="2">
        <f t="shared" si="9"/>
        <v>0.1</v>
      </c>
    </row>
    <row r="17" spans="1:16" ht="12.75">
      <c r="A17" t="s">
        <v>29</v>
      </c>
      <c r="B17" s="2">
        <f>B5*B10</f>
        <v>0.1</v>
      </c>
      <c r="C17" s="2">
        <v>0</v>
      </c>
      <c r="D17" s="2">
        <f>C17</f>
        <v>0</v>
      </c>
      <c r="E17" s="2">
        <f aca="true" t="shared" si="10" ref="E17:P17">D17</f>
        <v>0</v>
      </c>
      <c r="F17" s="2">
        <f t="shared" si="10"/>
        <v>0</v>
      </c>
      <c r="G17" s="2">
        <f t="shared" si="10"/>
        <v>0</v>
      </c>
      <c r="H17" s="2">
        <f t="shared" si="10"/>
        <v>0</v>
      </c>
      <c r="I17" s="2">
        <f t="shared" si="10"/>
        <v>0</v>
      </c>
      <c r="J17" s="2">
        <f t="shared" si="10"/>
        <v>0</v>
      </c>
      <c r="K17" s="2">
        <f t="shared" si="10"/>
        <v>0</v>
      </c>
      <c r="L17" s="2">
        <f t="shared" si="10"/>
        <v>0</v>
      </c>
      <c r="M17" s="2">
        <f t="shared" si="10"/>
        <v>0</v>
      </c>
      <c r="N17" s="2">
        <f t="shared" si="10"/>
        <v>0</v>
      </c>
      <c r="O17" s="2">
        <f t="shared" si="10"/>
        <v>0</v>
      </c>
      <c r="P17" s="2">
        <f t="shared" si="10"/>
        <v>0</v>
      </c>
    </row>
    <row r="18" spans="1:16" ht="12.75">
      <c r="A18" t="s">
        <v>30</v>
      </c>
      <c r="B18" s="2">
        <v>0</v>
      </c>
      <c r="C18" s="2">
        <f>B18</f>
        <v>0</v>
      </c>
      <c r="D18" s="2">
        <f aca="true" t="shared" si="11" ref="D18:O18">C18</f>
        <v>0</v>
      </c>
      <c r="E18" s="2">
        <f t="shared" si="11"/>
        <v>0</v>
      </c>
      <c r="F18" s="2">
        <f t="shared" si="11"/>
        <v>0</v>
      </c>
      <c r="G18" s="2">
        <f t="shared" si="11"/>
        <v>0</v>
      </c>
      <c r="H18" s="2">
        <f t="shared" si="11"/>
        <v>0</v>
      </c>
      <c r="I18" s="2">
        <f t="shared" si="11"/>
        <v>0</v>
      </c>
      <c r="J18" s="2">
        <f t="shared" si="11"/>
        <v>0</v>
      </c>
      <c r="K18" s="2">
        <f t="shared" si="11"/>
        <v>0</v>
      </c>
      <c r="L18" s="2">
        <f t="shared" si="11"/>
        <v>0</v>
      </c>
      <c r="M18" s="2">
        <f t="shared" si="11"/>
        <v>0</v>
      </c>
      <c r="N18" s="2">
        <f t="shared" si="11"/>
        <v>0</v>
      </c>
      <c r="O18" s="2">
        <f t="shared" si="11"/>
        <v>0</v>
      </c>
      <c r="P18" s="2">
        <f>B17</f>
        <v>0.1</v>
      </c>
    </row>
    <row r="19" spans="1:16" ht="12.75">
      <c r="A19" t="s">
        <v>31</v>
      </c>
      <c r="B19" s="2">
        <f>B10-B8-B14</f>
        <v>-2.14</v>
      </c>
      <c r="C19" s="2">
        <f>C10-C8-C14</f>
        <v>0.986</v>
      </c>
      <c r="D19" s="2">
        <f>D10-D8-D14</f>
        <v>0.8516</v>
      </c>
      <c r="E19" s="2">
        <f aca="true" t="shared" si="12" ref="E19:P19">E10-E8-E14</f>
        <v>0.77075</v>
      </c>
      <c r="F19" s="2">
        <f t="shared" si="12"/>
        <v>0.77075</v>
      </c>
      <c r="G19" s="2">
        <f t="shared" si="12"/>
        <v>0.7109000000000001</v>
      </c>
      <c r="H19" s="2">
        <f t="shared" si="12"/>
        <v>0.65</v>
      </c>
      <c r="I19" s="2">
        <f t="shared" si="12"/>
        <v>0.65</v>
      </c>
      <c r="J19" s="2">
        <f t="shared" si="12"/>
        <v>0.65</v>
      </c>
      <c r="K19" s="2">
        <f t="shared" si="12"/>
        <v>0.65</v>
      </c>
      <c r="L19" s="2">
        <f t="shared" si="12"/>
        <v>0.65</v>
      </c>
      <c r="M19" s="2">
        <f t="shared" si="12"/>
        <v>0.65</v>
      </c>
      <c r="N19" s="2">
        <f t="shared" si="12"/>
        <v>0.65</v>
      </c>
      <c r="O19" s="2">
        <f t="shared" si="12"/>
        <v>0.65</v>
      </c>
      <c r="P19" s="2">
        <f t="shared" si="12"/>
        <v>0.65</v>
      </c>
    </row>
    <row r="20" spans="1:16" ht="12.75">
      <c r="A20" t="s">
        <v>32</v>
      </c>
      <c r="B20" s="2">
        <f>B19-B17+B18</f>
        <v>-2.24</v>
      </c>
      <c r="C20" s="2">
        <f aca="true" t="shared" si="13" ref="C20:P20">C19-C17+C18</f>
        <v>0.986</v>
      </c>
      <c r="D20" s="2">
        <f t="shared" si="13"/>
        <v>0.8516</v>
      </c>
      <c r="E20" s="2">
        <f t="shared" si="13"/>
        <v>0.77075</v>
      </c>
      <c r="F20" s="2">
        <f t="shared" si="13"/>
        <v>0.77075</v>
      </c>
      <c r="G20" s="2">
        <f t="shared" si="13"/>
        <v>0.7109000000000001</v>
      </c>
      <c r="H20" s="2">
        <f t="shared" si="13"/>
        <v>0.65</v>
      </c>
      <c r="I20" s="2">
        <f t="shared" si="13"/>
        <v>0.65</v>
      </c>
      <c r="J20" s="2">
        <f t="shared" si="13"/>
        <v>0.65</v>
      </c>
      <c r="K20" s="2">
        <f t="shared" si="13"/>
        <v>0.65</v>
      </c>
      <c r="L20" s="2">
        <f t="shared" si="13"/>
        <v>0.65</v>
      </c>
      <c r="M20" s="2">
        <f t="shared" si="13"/>
        <v>0.65</v>
      </c>
      <c r="N20" s="2">
        <f t="shared" si="13"/>
        <v>0.65</v>
      </c>
      <c r="O20" s="2">
        <f t="shared" si="13"/>
        <v>0.65</v>
      </c>
      <c r="P20" s="2">
        <f t="shared" si="13"/>
        <v>0.75</v>
      </c>
    </row>
    <row r="21" spans="1:16" ht="12.75">
      <c r="A21" t="s">
        <v>3</v>
      </c>
      <c r="B21" s="2">
        <f>SUM($B20:B20)</f>
        <v>-2.24</v>
      </c>
      <c r="C21" s="2">
        <f>SUM($B20:C20)</f>
        <v>-1.2540000000000002</v>
      </c>
      <c r="D21" s="2">
        <f>SUM($B20:D20)</f>
        <v>-0.4024000000000002</v>
      </c>
      <c r="E21" s="2">
        <f>SUM($B20:E20)</f>
        <v>0.36834999999999984</v>
      </c>
      <c r="F21" s="2">
        <f>SUM($B20:F20)</f>
        <v>1.1391</v>
      </c>
      <c r="G21" s="2">
        <f>SUM($B20:G20)</f>
        <v>1.85</v>
      </c>
      <c r="H21" s="2">
        <f>SUM($B20:H20)</f>
        <v>2.5</v>
      </c>
      <c r="I21" s="2">
        <f>SUM($B20:I20)</f>
        <v>3.15</v>
      </c>
      <c r="J21" s="2">
        <f>SUM($B20:J20)</f>
        <v>3.8</v>
      </c>
      <c r="K21" s="2">
        <f>SUM($B20:K20)</f>
        <v>4.45</v>
      </c>
      <c r="L21" s="2">
        <f>SUM($B20:L20)</f>
        <v>5.1000000000000005</v>
      </c>
      <c r="M21" s="2">
        <f>SUM($B20:M20)</f>
        <v>5.750000000000001</v>
      </c>
      <c r="N21" s="2">
        <f>SUM($B20:N20)</f>
        <v>6.400000000000001</v>
      </c>
      <c r="O21" s="2">
        <f>SUM($B20:O20)</f>
        <v>7.050000000000002</v>
      </c>
      <c r="P21" s="2">
        <f>SUM($B20:P20)</f>
        <v>7.800000000000002</v>
      </c>
    </row>
    <row r="22" spans="1:16" ht="12.75">
      <c r="A22" t="s">
        <v>11</v>
      </c>
      <c r="B22">
        <f>(1+$B3)^(-B7)</f>
        <v>0.8928571428571428</v>
      </c>
      <c r="C22">
        <f>(1+$B3)^(-C7)</f>
        <v>0.7971938775510203</v>
      </c>
      <c r="D22">
        <f>(1+$B3)^(-D7)</f>
        <v>0.7117802478134109</v>
      </c>
      <c r="E22">
        <f aca="true" t="shared" si="14" ref="E22:P22">(1+$B3)^(-E7)</f>
        <v>0.6355180784048312</v>
      </c>
      <c r="F22">
        <f t="shared" si="14"/>
        <v>0.5674268557185992</v>
      </c>
      <c r="G22">
        <f t="shared" si="14"/>
        <v>0.5066311211773207</v>
      </c>
      <c r="H22">
        <f t="shared" si="14"/>
        <v>0.45234921533689343</v>
      </c>
      <c r="I22">
        <f t="shared" si="14"/>
        <v>0.4038832279793691</v>
      </c>
      <c r="J22">
        <f t="shared" si="14"/>
        <v>0.36061002498157957</v>
      </c>
      <c r="K22">
        <f t="shared" si="14"/>
        <v>0.321973236590696</v>
      </c>
      <c r="L22">
        <f t="shared" si="14"/>
        <v>0.28747610409883567</v>
      </c>
      <c r="M22">
        <f t="shared" si="14"/>
        <v>0.25667509294538904</v>
      </c>
      <c r="N22">
        <f t="shared" si="14"/>
        <v>0.22917419012981158</v>
      </c>
      <c r="O22">
        <f t="shared" si="14"/>
        <v>0.20461981261590317</v>
      </c>
      <c r="P22">
        <f t="shared" si="14"/>
        <v>0.18269626126419927</v>
      </c>
    </row>
    <row r="23" spans="1:16" ht="12.75">
      <c r="A23" t="s">
        <v>33</v>
      </c>
      <c r="B23" s="2">
        <f>B20*B22</f>
        <v>-2</v>
      </c>
      <c r="C23" s="2">
        <f>C20*C22</f>
        <v>0.786033163265306</v>
      </c>
      <c r="D23" s="2">
        <f>D20*D22</f>
        <v>0.6061520590379007</v>
      </c>
      <c r="E23" s="2">
        <f>E20*E22</f>
        <v>0.4898255589305237</v>
      </c>
      <c r="F23" s="2">
        <f aca="true" t="shared" si="15" ref="F23:P23">F20*F22</f>
        <v>0.4373442490451103</v>
      </c>
      <c r="G23" s="2">
        <f t="shared" si="15"/>
        <v>0.3601640640449573</v>
      </c>
      <c r="H23" s="2">
        <f t="shared" si="15"/>
        <v>0.29402698996898075</v>
      </c>
      <c r="I23" s="2">
        <f t="shared" si="15"/>
        <v>0.26252409818658995</v>
      </c>
      <c r="J23" s="2">
        <f t="shared" si="15"/>
        <v>0.23439651623802674</v>
      </c>
      <c r="K23" s="2">
        <f t="shared" si="15"/>
        <v>0.2092826037839524</v>
      </c>
      <c r="L23" s="2">
        <f t="shared" si="15"/>
        <v>0.1868594676642432</v>
      </c>
      <c r="M23" s="2">
        <f t="shared" si="15"/>
        <v>0.16683881041450288</v>
      </c>
      <c r="N23" s="2">
        <f t="shared" si="15"/>
        <v>0.14896322358437752</v>
      </c>
      <c r="O23" s="2">
        <f t="shared" si="15"/>
        <v>0.13300287820033707</v>
      </c>
      <c r="P23" s="2">
        <f t="shared" si="15"/>
        <v>0.13702219594814946</v>
      </c>
    </row>
    <row r="24" spans="1:16" ht="12.75">
      <c r="A24" t="s">
        <v>6</v>
      </c>
      <c r="B24" s="2">
        <f>SUM($B23:B23)</f>
        <v>-2</v>
      </c>
      <c r="C24" s="2">
        <f>SUM($B23:C23)</f>
        <v>-1.213966836734694</v>
      </c>
      <c r="D24" s="2">
        <f>SUM($B23:D23)</f>
        <v>-0.6078147776967934</v>
      </c>
      <c r="E24" s="2">
        <f>SUM($B23:E23)</f>
        <v>-0.11798921876626967</v>
      </c>
      <c r="F24" s="2">
        <f>SUM($B23:F23)</f>
        <v>0.31935503027884066</v>
      </c>
      <c r="G24" s="2">
        <f>SUM($B23:G23)</f>
        <v>0.679519094323798</v>
      </c>
      <c r="H24" s="2">
        <f>SUM($B23:H23)</f>
        <v>0.9735460842927788</v>
      </c>
      <c r="I24" s="2">
        <f>SUM($B23:I23)</f>
        <v>1.2360701824793687</v>
      </c>
      <c r="J24" s="2">
        <f>SUM($B23:J23)</f>
        <v>1.4704666987173955</v>
      </c>
      <c r="K24" s="2">
        <f>SUM($B23:K23)</f>
        <v>1.679749302501348</v>
      </c>
      <c r="L24" s="2">
        <f>SUM($B23:L23)</f>
        <v>1.8666087701655911</v>
      </c>
      <c r="M24" s="2">
        <f>SUM($B23:M23)</f>
        <v>2.033447580580094</v>
      </c>
      <c r="N24" s="2">
        <f>SUM($B23:N23)</f>
        <v>2.1824108041644714</v>
      </c>
      <c r="O24" s="2">
        <f>SUM($B23:O23)</f>
        <v>2.3154136823648086</v>
      </c>
      <c r="P24" s="2">
        <f>SUM($B23:P23)</f>
        <v>2.452435878312958</v>
      </c>
    </row>
    <row r="26" spans="1:2" ht="12.75">
      <c r="A26" t="s">
        <v>7</v>
      </c>
      <c r="B26" s="2">
        <f>P21</f>
        <v>7.800000000000002</v>
      </c>
    </row>
    <row r="27" spans="1:3" ht="12.75">
      <c r="A27" t="s">
        <v>6</v>
      </c>
      <c r="B27" s="2">
        <f>P24</f>
        <v>2.452435878312958</v>
      </c>
      <c r="C27" s="3" t="s">
        <v>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24.140625" style="0" customWidth="1"/>
  </cols>
  <sheetData>
    <row r="1" ht="12.75">
      <c r="A1" t="s">
        <v>12</v>
      </c>
    </row>
    <row r="4" spans="1:2" ht="12.75">
      <c r="A4" t="s">
        <v>1</v>
      </c>
      <c r="B4">
        <v>0.12</v>
      </c>
    </row>
    <row r="5" spans="1:2" ht="12.75">
      <c r="A5" t="s">
        <v>15</v>
      </c>
      <c r="B5">
        <v>0.35</v>
      </c>
    </row>
    <row r="7" spans="1:16" ht="12.75">
      <c r="A7" t="s">
        <v>0</v>
      </c>
      <c r="B7">
        <v>1</v>
      </c>
      <c r="C7">
        <f>B7+1</f>
        <v>2</v>
      </c>
      <c r="D7">
        <f aca="true" t="shared" si="0" ref="D7:P7">C7+1</f>
        <v>3</v>
      </c>
      <c r="E7">
        <f t="shared" si="0"/>
        <v>4</v>
      </c>
      <c r="F7">
        <f t="shared" si="0"/>
        <v>5</v>
      </c>
      <c r="G7">
        <f t="shared" si="0"/>
        <v>6</v>
      </c>
      <c r="H7">
        <f t="shared" si="0"/>
        <v>7</v>
      </c>
      <c r="I7">
        <f t="shared" si="0"/>
        <v>8</v>
      </c>
      <c r="J7">
        <f t="shared" si="0"/>
        <v>9</v>
      </c>
      <c r="K7">
        <f t="shared" si="0"/>
        <v>10</v>
      </c>
      <c r="L7">
        <f t="shared" si="0"/>
        <v>11</v>
      </c>
      <c r="M7">
        <f t="shared" si="0"/>
        <v>12</v>
      </c>
      <c r="N7">
        <f t="shared" si="0"/>
        <v>13</v>
      </c>
      <c r="O7">
        <f t="shared" si="0"/>
        <v>14</v>
      </c>
      <c r="P7">
        <f t="shared" si="0"/>
        <v>15</v>
      </c>
    </row>
    <row r="8" spans="1:16" ht="12.75">
      <c r="A8" t="s">
        <v>9</v>
      </c>
      <c r="B8" s="2">
        <v>3</v>
      </c>
      <c r="C8" s="2">
        <v>0</v>
      </c>
      <c r="D8" s="2">
        <f>C8</f>
        <v>0</v>
      </c>
      <c r="E8" s="2">
        <f aca="true" t="shared" si="1" ref="E8:P8">D8</f>
        <v>0</v>
      </c>
      <c r="F8" s="2">
        <f t="shared" si="1"/>
        <v>0</v>
      </c>
      <c r="G8" s="2">
        <f t="shared" si="1"/>
        <v>0</v>
      </c>
      <c r="H8" s="2">
        <f t="shared" si="1"/>
        <v>0</v>
      </c>
      <c r="I8" s="2">
        <f t="shared" si="1"/>
        <v>0</v>
      </c>
      <c r="J8" s="2">
        <f t="shared" si="1"/>
        <v>0</v>
      </c>
      <c r="K8" s="2">
        <f t="shared" si="1"/>
        <v>0</v>
      </c>
      <c r="L8" s="2">
        <f t="shared" si="1"/>
        <v>0</v>
      </c>
      <c r="M8" s="2">
        <f t="shared" si="1"/>
        <v>0</v>
      </c>
      <c r="N8" s="2">
        <f t="shared" si="1"/>
        <v>0</v>
      </c>
      <c r="O8" s="2">
        <f t="shared" si="1"/>
        <v>0</v>
      </c>
      <c r="P8" s="2">
        <f t="shared" si="1"/>
        <v>0</v>
      </c>
    </row>
    <row r="9" spans="1:16" ht="12.75">
      <c r="A9" t="s">
        <v>16</v>
      </c>
      <c r="B9" s="2">
        <f aca="true" t="shared" si="2" ref="B9:G9">$B8</f>
        <v>3</v>
      </c>
      <c r="C9" s="2">
        <f t="shared" si="2"/>
        <v>3</v>
      </c>
      <c r="D9" s="2">
        <f t="shared" si="2"/>
        <v>3</v>
      </c>
      <c r="E9" s="2">
        <f t="shared" si="2"/>
        <v>3</v>
      </c>
      <c r="F9" s="2">
        <f t="shared" si="2"/>
        <v>3</v>
      </c>
      <c r="G9" s="2">
        <f t="shared" si="2"/>
        <v>3</v>
      </c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t="s">
        <v>17</v>
      </c>
      <c r="B10" s="2">
        <v>1</v>
      </c>
      <c r="C10" s="2">
        <f>B10</f>
        <v>1</v>
      </c>
      <c r="D10" s="2">
        <f aca="true" t="shared" si="3" ref="D10:P10">C10</f>
        <v>1</v>
      </c>
      <c r="E10" s="2">
        <f t="shared" si="3"/>
        <v>1</v>
      </c>
      <c r="F10" s="2">
        <f t="shared" si="3"/>
        <v>1</v>
      </c>
      <c r="G10" s="2">
        <f t="shared" si="3"/>
        <v>1</v>
      </c>
      <c r="H10" s="2">
        <f t="shared" si="3"/>
        <v>1</v>
      </c>
      <c r="I10" s="2">
        <f t="shared" si="3"/>
        <v>1</v>
      </c>
      <c r="J10" s="2">
        <f t="shared" si="3"/>
        <v>1</v>
      </c>
      <c r="K10" s="2">
        <f t="shared" si="3"/>
        <v>1</v>
      </c>
      <c r="L10" s="2">
        <f t="shared" si="3"/>
        <v>1</v>
      </c>
      <c r="M10" s="2">
        <f t="shared" si="3"/>
        <v>1</v>
      </c>
      <c r="N10" s="2">
        <f t="shared" si="3"/>
        <v>1</v>
      </c>
      <c r="O10" s="2">
        <f t="shared" si="3"/>
        <v>1</v>
      </c>
      <c r="P10" s="2">
        <f t="shared" si="3"/>
        <v>1</v>
      </c>
    </row>
    <row r="11" spans="1:7" ht="12.75">
      <c r="A11" t="s">
        <v>18</v>
      </c>
      <c r="B11" s="4">
        <v>0.2</v>
      </c>
      <c r="C11" s="4">
        <v>0.32</v>
      </c>
      <c r="D11" s="4">
        <v>0.192</v>
      </c>
      <c r="E11" s="4">
        <v>0.115</v>
      </c>
      <c r="F11" s="4">
        <v>0.115</v>
      </c>
      <c r="G11" s="4">
        <v>0.058</v>
      </c>
    </row>
    <row r="12" spans="1:7" ht="12.75">
      <c r="A12" t="s">
        <v>19</v>
      </c>
      <c r="B12">
        <f aca="true" t="shared" si="4" ref="B12:G12">B11*B9</f>
        <v>0.6000000000000001</v>
      </c>
      <c r="C12">
        <f t="shared" si="4"/>
        <v>0.96</v>
      </c>
      <c r="D12">
        <f t="shared" si="4"/>
        <v>0.5760000000000001</v>
      </c>
      <c r="E12">
        <f t="shared" si="4"/>
        <v>0.34500000000000003</v>
      </c>
      <c r="F12">
        <f t="shared" si="4"/>
        <v>0.34500000000000003</v>
      </c>
      <c r="G12">
        <f t="shared" si="4"/>
        <v>0.17400000000000002</v>
      </c>
    </row>
    <row r="13" spans="1:16" ht="12.75">
      <c r="A13" t="s">
        <v>20</v>
      </c>
      <c r="B13" s="2">
        <f>B10-B12</f>
        <v>0.3999999999999999</v>
      </c>
      <c r="C13" s="2">
        <f aca="true" t="shared" si="5" ref="C13:H13">C10-C12</f>
        <v>0.040000000000000036</v>
      </c>
      <c r="D13" s="2">
        <f t="shared" si="5"/>
        <v>0.42399999999999993</v>
      </c>
      <c r="E13" s="2">
        <f t="shared" si="5"/>
        <v>0.655</v>
      </c>
      <c r="F13" s="2">
        <f t="shared" si="5"/>
        <v>0.655</v>
      </c>
      <c r="G13" s="2">
        <f t="shared" si="5"/>
        <v>0.826</v>
      </c>
      <c r="H13" s="2">
        <f t="shared" si="5"/>
        <v>1</v>
      </c>
      <c r="I13" s="2">
        <f aca="true" t="shared" si="6" ref="I13:P13">I10-I12</f>
        <v>1</v>
      </c>
      <c r="J13" s="2">
        <f t="shared" si="6"/>
        <v>1</v>
      </c>
      <c r="K13" s="2">
        <f t="shared" si="6"/>
        <v>1</v>
      </c>
      <c r="L13" s="2">
        <f t="shared" si="6"/>
        <v>1</v>
      </c>
      <c r="M13" s="2">
        <f t="shared" si="6"/>
        <v>1</v>
      </c>
      <c r="N13" s="2">
        <f t="shared" si="6"/>
        <v>1</v>
      </c>
      <c r="O13" s="2">
        <f t="shared" si="6"/>
        <v>1</v>
      </c>
      <c r="P13" s="2">
        <f t="shared" si="6"/>
        <v>1</v>
      </c>
    </row>
    <row r="14" spans="1:16" ht="12.75">
      <c r="A14" t="s">
        <v>21</v>
      </c>
      <c r="B14">
        <f aca="true" t="shared" si="7" ref="B14:P14">$B5*B13</f>
        <v>0.13999999999999996</v>
      </c>
      <c r="C14">
        <f t="shared" si="7"/>
        <v>0.01400000000000001</v>
      </c>
      <c r="D14">
        <f t="shared" si="7"/>
        <v>0.14839999999999998</v>
      </c>
      <c r="E14">
        <f t="shared" si="7"/>
        <v>0.22924999999999998</v>
      </c>
      <c r="F14">
        <f t="shared" si="7"/>
        <v>0.22924999999999998</v>
      </c>
      <c r="G14">
        <f t="shared" si="7"/>
        <v>0.28909999999999997</v>
      </c>
      <c r="H14">
        <f t="shared" si="7"/>
        <v>0.35</v>
      </c>
      <c r="I14">
        <f t="shared" si="7"/>
        <v>0.35</v>
      </c>
      <c r="J14">
        <f t="shared" si="7"/>
        <v>0.35</v>
      </c>
      <c r="K14">
        <f t="shared" si="7"/>
        <v>0.35</v>
      </c>
      <c r="L14">
        <f t="shared" si="7"/>
        <v>0.35</v>
      </c>
      <c r="M14">
        <f t="shared" si="7"/>
        <v>0.35</v>
      </c>
      <c r="N14">
        <f t="shared" si="7"/>
        <v>0.35</v>
      </c>
      <c r="O14">
        <f t="shared" si="7"/>
        <v>0.35</v>
      </c>
      <c r="P14">
        <f t="shared" si="7"/>
        <v>0.35</v>
      </c>
    </row>
    <row r="15" spans="1:16" ht="12.75">
      <c r="A15" t="s">
        <v>22</v>
      </c>
      <c r="B15" s="2">
        <f>B13-B14</f>
        <v>0.25999999999999995</v>
      </c>
      <c r="C15" s="2">
        <f>C13-C14</f>
        <v>0.026000000000000023</v>
      </c>
      <c r="D15" s="2">
        <f>D13-D14</f>
        <v>0.27559999999999996</v>
      </c>
      <c r="E15" s="2">
        <f>E13-E14</f>
        <v>0.4257500000000001</v>
      </c>
      <c r="F15" s="2">
        <f aca="true" t="shared" si="8" ref="F15:P15">F13-F14</f>
        <v>0.4257500000000001</v>
      </c>
      <c r="G15" s="2">
        <f t="shared" si="8"/>
        <v>0.5368999999999999</v>
      </c>
      <c r="H15" s="2">
        <f t="shared" si="8"/>
        <v>0.65</v>
      </c>
      <c r="I15" s="2">
        <f t="shared" si="8"/>
        <v>0.65</v>
      </c>
      <c r="J15" s="2">
        <f t="shared" si="8"/>
        <v>0.65</v>
      </c>
      <c r="K15" s="2">
        <f t="shared" si="8"/>
        <v>0.65</v>
      </c>
      <c r="L15" s="2">
        <f t="shared" si="8"/>
        <v>0.65</v>
      </c>
      <c r="M15" s="2">
        <f t="shared" si="8"/>
        <v>0.65</v>
      </c>
      <c r="N15" s="2">
        <f t="shared" si="8"/>
        <v>0.65</v>
      </c>
      <c r="O15" s="2">
        <f t="shared" si="8"/>
        <v>0.65</v>
      </c>
      <c r="P15" s="2">
        <f t="shared" si="8"/>
        <v>0.65</v>
      </c>
    </row>
    <row r="16" spans="1:16" ht="12.75">
      <c r="A16" t="s">
        <v>10</v>
      </c>
      <c r="B16" s="2">
        <f>B10-B8-B14</f>
        <v>-2.14</v>
      </c>
      <c r="C16" s="2">
        <f>C10-C8-C14</f>
        <v>0.986</v>
      </c>
      <c r="D16" s="2">
        <f>D10-D8-D14</f>
        <v>0.8516</v>
      </c>
      <c r="E16" s="2">
        <f aca="true" t="shared" si="9" ref="E16:P16">E10-E8-E14</f>
        <v>0.77075</v>
      </c>
      <c r="F16" s="2">
        <f t="shared" si="9"/>
        <v>0.77075</v>
      </c>
      <c r="G16" s="2">
        <f t="shared" si="9"/>
        <v>0.7109000000000001</v>
      </c>
      <c r="H16" s="2">
        <f t="shared" si="9"/>
        <v>0.65</v>
      </c>
      <c r="I16" s="2">
        <f t="shared" si="9"/>
        <v>0.65</v>
      </c>
      <c r="J16" s="2">
        <f t="shared" si="9"/>
        <v>0.65</v>
      </c>
      <c r="K16" s="2">
        <f t="shared" si="9"/>
        <v>0.65</v>
      </c>
      <c r="L16" s="2">
        <f t="shared" si="9"/>
        <v>0.65</v>
      </c>
      <c r="M16" s="2">
        <f t="shared" si="9"/>
        <v>0.65</v>
      </c>
      <c r="N16" s="2">
        <f t="shared" si="9"/>
        <v>0.65</v>
      </c>
      <c r="O16" s="2">
        <f t="shared" si="9"/>
        <v>0.65</v>
      </c>
      <c r="P16" s="2">
        <f t="shared" si="9"/>
        <v>0.65</v>
      </c>
    </row>
    <row r="17" spans="1:16" ht="12.75">
      <c r="A17" t="s">
        <v>3</v>
      </c>
      <c r="B17" s="2">
        <f>SUM($B16:B16)</f>
        <v>-2.14</v>
      </c>
      <c r="C17" s="2">
        <f>SUM($B16:C16)</f>
        <v>-1.1540000000000001</v>
      </c>
      <c r="D17" s="2">
        <f>SUM($B16:D16)</f>
        <v>-0.3024000000000001</v>
      </c>
      <c r="E17" s="2">
        <f>SUM($B16:E16)</f>
        <v>0.46834999999999993</v>
      </c>
      <c r="F17" s="2">
        <f>SUM($B16:F16)</f>
        <v>1.2391</v>
      </c>
      <c r="G17" s="2">
        <f>SUM($B16:G16)</f>
        <v>1.9500000000000002</v>
      </c>
      <c r="H17" s="2">
        <f>SUM($B16:H16)</f>
        <v>2.6</v>
      </c>
      <c r="I17" s="2">
        <f>SUM($B16:I16)</f>
        <v>3.25</v>
      </c>
      <c r="J17" s="2">
        <f>SUM($B16:J16)</f>
        <v>3.9</v>
      </c>
      <c r="K17" s="2">
        <f>SUM($B16:K16)</f>
        <v>4.55</v>
      </c>
      <c r="L17" s="2">
        <f>SUM($B16:L16)</f>
        <v>5.2</v>
      </c>
      <c r="M17" s="2">
        <f>SUM($B16:M16)</f>
        <v>5.8500000000000005</v>
      </c>
      <c r="N17" s="2">
        <f>SUM($B16:N16)</f>
        <v>6.500000000000001</v>
      </c>
      <c r="O17" s="2">
        <f>SUM($B16:O16)</f>
        <v>7.150000000000001</v>
      </c>
      <c r="P17" s="2">
        <f>SUM($B16:P16)</f>
        <v>7.800000000000002</v>
      </c>
    </row>
    <row r="18" spans="1:16" ht="12.75">
      <c r="A18" t="s">
        <v>11</v>
      </c>
      <c r="B18">
        <f>(1+$B4)^(-B7)</f>
        <v>0.8928571428571428</v>
      </c>
      <c r="C18">
        <f>(1+$B4)^(-C7)</f>
        <v>0.7971938775510203</v>
      </c>
      <c r="D18">
        <f>(1+$B4)^(-D7)</f>
        <v>0.7117802478134109</v>
      </c>
      <c r="E18">
        <f aca="true" t="shared" si="10" ref="E18:P18">(1+$B4)^(-E7)</f>
        <v>0.6355180784048312</v>
      </c>
      <c r="F18">
        <f t="shared" si="10"/>
        <v>0.5674268557185992</v>
      </c>
      <c r="G18">
        <f t="shared" si="10"/>
        <v>0.5066311211773207</v>
      </c>
      <c r="H18">
        <f t="shared" si="10"/>
        <v>0.45234921533689343</v>
      </c>
      <c r="I18">
        <f t="shared" si="10"/>
        <v>0.4038832279793691</v>
      </c>
      <c r="J18">
        <f t="shared" si="10"/>
        <v>0.36061002498157957</v>
      </c>
      <c r="K18">
        <f t="shared" si="10"/>
        <v>0.321973236590696</v>
      </c>
      <c r="L18">
        <f t="shared" si="10"/>
        <v>0.28747610409883567</v>
      </c>
      <c r="M18">
        <f t="shared" si="10"/>
        <v>0.25667509294538904</v>
      </c>
      <c r="N18">
        <f t="shared" si="10"/>
        <v>0.22917419012981158</v>
      </c>
      <c r="O18">
        <f t="shared" si="10"/>
        <v>0.20461981261590317</v>
      </c>
      <c r="P18">
        <f t="shared" si="10"/>
        <v>0.18269626126419927</v>
      </c>
    </row>
    <row r="19" spans="1:16" ht="12.75">
      <c r="A19" t="s">
        <v>5</v>
      </c>
      <c r="B19">
        <f>B16*B18</f>
        <v>-1.9107142857142856</v>
      </c>
      <c r="C19">
        <f>C16*C18</f>
        <v>0.786033163265306</v>
      </c>
      <c r="D19">
        <f>D16*D18</f>
        <v>0.6061520590379007</v>
      </c>
      <c r="E19">
        <f>E16*E18</f>
        <v>0.4898255589305237</v>
      </c>
      <c r="F19">
        <f>F16*F18</f>
        <v>0.4373442490451103</v>
      </c>
      <c r="G19">
        <f aca="true" t="shared" si="11" ref="G19:P19">G16*G18</f>
        <v>0.3601640640449573</v>
      </c>
      <c r="H19">
        <f t="shared" si="11"/>
        <v>0.29402698996898075</v>
      </c>
      <c r="I19">
        <f t="shared" si="11"/>
        <v>0.26252409818658995</v>
      </c>
      <c r="J19">
        <f t="shared" si="11"/>
        <v>0.23439651623802674</v>
      </c>
      <c r="K19">
        <f t="shared" si="11"/>
        <v>0.2092826037839524</v>
      </c>
      <c r="L19">
        <f t="shared" si="11"/>
        <v>0.1868594676642432</v>
      </c>
      <c r="M19">
        <f t="shared" si="11"/>
        <v>0.16683881041450288</v>
      </c>
      <c r="N19">
        <f t="shared" si="11"/>
        <v>0.14896322358437752</v>
      </c>
      <c r="O19">
        <f t="shared" si="11"/>
        <v>0.13300287820033707</v>
      </c>
      <c r="P19">
        <f t="shared" si="11"/>
        <v>0.11875256982172953</v>
      </c>
    </row>
    <row r="20" spans="1:16" ht="12.75">
      <c r="A20" t="s">
        <v>6</v>
      </c>
      <c r="B20">
        <f>SUM($B19:B19)</f>
        <v>-1.9107142857142856</v>
      </c>
      <c r="C20">
        <f>SUM($B19:C19)</f>
        <v>-1.1246811224489797</v>
      </c>
      <c r="D20">
        <f>SUM($B19:D19)</f>
        <v>-0.518529063411079</v>
      </c>
      <c r="E20">
        <f>SUM($B19:E19)</f>
        <v>-0.028703504480555253</v>
      </c>
      <c r="F20">
        <f>SUM($B19:F19)</f>
        <v>0.40864074456455507</v>
      </c>
      <c r="G20">
        <f>SUM($B19:G19)</f>
        <v>0.7688048086095124</v>
      </c>
      <c r="H20">
        <f>SUM($B19:H19)</f>
        <v>1.0628317985784932</v>
      </c>
      <c r="I20">
        <f>SUM($B19:I19)</f>
        <v>1.3253558967650831</v>
      </c>
      <c r="J20">
        <f>SUM($B19:J19)</f>
        <v>1.55975241300311</v>
      </c>
      <c r="K20">
        <f>SUM($B19:K19)</f>
        <v>1.7690350167870623</v>
      </c>
      <c r="L20">
        <f>SUM($B19:L19)</f>
        <v>1.9558944844513055</v>
      </c>
      <c r="M20">
        <f>SUM($B19:M19)</f>
        <v>2.1227332948658084</v>
      </c>
      <c r="N20">
        <f>SUM($B19:N19)</f>
        <v>2.271696518450186</v>
      </c>
      <c r="O20">
        <f>SUM($B19:O19)</f>
        <v>2.404699396650523</v>
      </c>
      <c r="P20">
        <f>SUM($B19:P19)</f>
        <v>2.5234519664722526</v>
      </c>
    </row>
    <row r="22" spans="1:2" ht="12.75">
      <c r="A22" t="s">
        <v>7</v>
      </c>
      <c r="B22" s="2">
        <f>P17</f>
        <v>7.800000000000002</v>
      </c>
    </row>
    <row r="23" spans="1:3" ht="12.75">
      <c r="A23" t="s">
        <v>6</v>
      </c>
      <c r="B23">
        <f>P20</f>
        <v>2.5234519664722526</v>
      </c>
      <c r="C23" s="3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Ljubisa Radovic</dc:creator>
  <cp:keywords/>
  <dc:description/>
  <cp:lastModifiedBy>Ljubisa Radovic</cp:lastModifiedBy>
  <dcterms:created xsi:type="dcterms:W3CDTF">2002-02-22T17:22:54Z</dcterms:created>
  <dcterms:modified xsi:type="dcterms:W3CDTF">2004-01-13T20:47:20Z</dcterms:modified>
  <cp:category/>
  <cp:version/>
  <cp:contentType/>
  <cp:contentStatus/>
</cp:coreProperties>
</file>